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iabgroup.sharepoint.com/sites/NIABCommunications2/Shared Documents/Communications/Niab 2026/Editorial/BSPB Forage Maize DLs 2027/"/>
    </mc:Choice>
  </mc:AlternateContent>
  <xr:revisionPtr revIDLastSave="117" documentId="8_{6E6E694E-1D39-40B3-B40B-C942C3A1D778}" xr6:coauthVersionLast="47" xr6:coauthVersionMax="47" xr10:uidLastSave="{1372BEEB-EE6E-4351-AA79-9CEC8ABD7AB6}"/>
  <bookViews>
    <workbookView xWindow="-120" yWindow="-120" windowWidth="29040" windowHeight="15720" tabRatio="722" firstSheet="1" activeTab="1" xr2:uid="{00000000-000D-0000-FFFF-FFFF00000000}"/>
  </bookViews>
  <sheets>
    <sheet name="FAV decision2" sheetId="4" state="hidden" r:id="rId1"/>
    <sheet name=" First Choice short-mid season" sheetId="5" r:id="rId2"/>
    <sheet name="Second Choice short-mid season" sheetId="9" r:id="rId3"/>
    <sheet name="First Choice mid-long season" sheetId="10" r:id="rId4"/>
    <sheet name="Second Choice mid-long season" sheetId="11" r:id="rId5"/>
    <sheet name="Correlation" sheetId="8" state="hidden" r:id="rId6"/>
  </sheets>
  <definedNames>
    <definedName name="_xlnm._FilterDatabase" localSheetId="1" hidden="1">' First Choice short-mid season'!$H$21:$H$220</definedName>
    <definedName name="_xlnm.Print_Area" localSheetId="1">' First Choice short-mid season'!$A$7:$S$61</definedName>
    <definedName name="_xlnm.Print_Titles" localSheetId="1">' First Choice short-mid season'!$21:$22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1" i="11" l="1"/>
  <c r="G41" i="11"/>
  <c r="I38" i="11"/>
  <c r="G38" i="11"/>
  <c r="I37" i="11"/>
  <c r="G37" i="11"/>
  <c r="I36" i="11"/>
  <c r="G36" i="11"/>
  <c r="I35" i="11"/>
  <c r="G35" i="11"/>
  <c r="I34" i="11"/>
  <c r="G34" i="11"/>
  <c r="I33" i="11"/>
  <c r="G33" i="11"/>
  <c r="I32" i="11"/>
  <c r="G32" i="11"/>
  <c r="I31" i="11"/>
  <c r="G31" i="11"/>
  <c r="I30" i="11"/>
  <c r="G30" i="11"/>
  <c r="I29" i="11"/>
  <c r="G29" i="11"/>
  <c r="I28" i="11"/>
  <c r="G28" i="11"/>
  <c r="I27" i="11"/>
  <c r="G27" i="11"/>
  <c r="I26" i="11"/>
  <c r="G26" i="11"/>
  <c r="I25" i="11"/>
  <c r="G25" i="11"/>
  <c r="I24" i="11"/>
  <c r="G24" i="11"/>
  <c r="I23" i="11"/>
  <c r="G23" i="11"/>
  <c r="I54" i="10"/>
  <c r="G54" i="10"/>
  <c r="I51" i="10"/>
  <c r="G51" i="10"/>
  <c r="I50" i="10"/>
  <c r="G50" i="10"/>
  <c r="I49" i="10"/>
  <c r="G49" i="10"/>
  <c r="I48" i="10"/>
  <c r="G48" i="10"/>
  <c r="I47" i="10"/>
  <c r="G47" i="10"/>
  <c r="I46" i="10"/>
  <c r="G46" i="10"/>
  <c r="I45" i="10"/>
  <c r="G45" i="10"/>
  <c r="I44" i="10"/>
  <c r="G44" i="10"/>
  <c r="I43" i="10"/>
  <c r="G43" i="10"/>
  <c r="I42" i="10"/>
  <c r="G42" i="10"/>
  <c r="I41" i="10"/>
  <c r="G41" i="10"/>
  <c r="I40" i="10"/>
  <c r="G40" i="10"/>
  <c r="I39" i="10"/>
  <c r="G39" i="10"/>
  <c r="I38" i="10"/>
  <c r="G38" i="10"/>
  <c r="I37" i="10"/>
  <c r="G37" i="10"/>
  <c r="I36" i="10"/>
  <c r="G36" i="10"/>
  <c r="I35" i="10"/>
  <c r="G35" i="10"/>
  <c r="I34" i="10"/>
  <c r="G34" i="10"/>
  <c r="I33" i="10"/>
  <c r="G33" i="10"/>
  <c r="I32" i="10"/>
  <c r="G32" i="10"/>
  <c r="I31" i="10"/>
  <c r="G31" i="10"/>
  <c r="I30" i="10"/>
  <c r="G30" i="10"/>
  <c r="I29" i="10"/>
  <c r="G29" i="10"/>
  <c r="I28" i="10"/>
  <c r="G28" i="10"/>
  <c r="I27" i="10"/>
  <c r="G27" i="10"/>
  <c r="I26" i="10"/>
  <c r="G26" i="10"/>
  <c r="I25" i="10"/>
  <c r="G25" i="10"/>
  <c r="I24" i="10"/>
  <c r="G24" i="10"/>
  <c r="I23" i="10"/>
  <c r="G23" i="10"/>
  <c r="I32" i="9"/>
  <c r="G32" i="9"/>
  <c r="I29" i="9"/>
  <c r="G29" i="9"/>
  <c r="I28" i="9"/>
  <c r="G28" i="9"/>
  <c r="I27" i="9"/>
  <c r="G27" i="9"/>
  <c r="I26" i="9"/>
  <c r="G26" i="9"/>
  <c r="I25" i="9"/>
  <c r="G25" i="9"/>
  <c r="I24" i="9"/>
  <c r="G24" i="9"/>
  <c r="I23" i="9"/>
  <c r="G23" i="9"/>
  <c r="I50" i="5"/>
  <c r="G50" i="5"/>
  <c r="I47" i="5"/>
  <c r="G47" i="5"/>
  <c r="I46" i="5"/>
  <c r="G46" i="5"/>
  <c r="I45" i="5"/>
  <c r="G45" i="5"/>
  <c r="I44" i="5"/>
  <c r="G44" i="5"/>
  <c r="I43" i="5"/>
  <c r="G43" i="5"/>
  <c r="I42" i="5"/>
  <c r="G42" i="5"/>
  <c r="I41" i="5"/>
  <c r="G41" i="5"/>
  <c r="I40" i="5"/>
  <c r="G40" i="5"/>
  <c r="I39" i="5"/>
  <c r="G39" i="5"/>
  <c r="I38" i="5"/>
  <c r="G38" i="5"/>
  <c r="I37" i="5"/>
  <c r="G37" i="5"/>
  <c r="I36" i="5"/>
  <c r="G36" i="5"/>
  <c r="I35" i="5"/>
  <c r="G35" i="5"/>
  <c r="I34" i="5"/>
  <c r="G34" i="5"/>
  <c r="I33" i="5"/>
  <c r="G33" i="5"/>
  <c r="I32" i="5"/>
  <c r="G32" i="5"/>
  <c r="I31" i="5"/>
  <c r="G31" i="5"/>
  <c r="I30" i="5"/>
  <c r="G30" i="5"/>
  <c r="I29" i="5"/>
  <c r="G29" i="5"/>
  <c r="I28" i="5"/>
  <c r="G28" i="5"/>
  <c r="I27" i="5"/>
  <c r="G27" i="5"/>
  <c r="I26" i="5"/>
  <c r="G26" i="5"/>
  <c r="I25" i="5"/>
  <c r="G25" i="5"/>
  <c r="I24" i="5"/>
  <c r="G24" i="5"/>
  <c r="I23" i="5"/>
  <c r="G23" i="5"/>
</calcChain>
</file>

<file path=xl/sharedStrings.xml><?xml version="1.0" encoding="utf-8"?>
<sst xmlns="http://schemas.openxmlformats.org/spreadsheetml/2006/main" count="518" uniqueCount="206">
  <si>
    <t>-</t>
  </si>
  <si>
    <t>SE (variety mean)</t>
  </si>
  <si>
    <t>LSD (V.Cont)</t>
  </si>
  <si>
    <t>Mean of 4&amp;5 year varieties</t>
  </si>
  <si>
    <t>Trial statistics</t>
  </si>
  <si>
    <t>Yield</t>
  </si>
  <si>
    <t xml:space="preserve">Starch </t>
  </si>
  <si>
    <t xml:space="preserve">Above improvement line </t>
  </si>
  <si>
    <t>Below weakness line</t>
  </si>
  <si>
    <t>Panel decision</t>
  </si>
  <si>
    <t>ME</t>
  </si>
  <si>
    <t>Mj/kg</t>
  </si>
  <si>
    <t>Yield                         (1,000 Mj/ha)</t>
  </si>
  <si>
    <t>Starch %</t>
  </si>
  <si>
    <t>Yield (t/ha)</t>
  </si>
  <si>
    <t>LSD V.CONT</t>
  </si>
  <si>
    <t>Dry matter yield (t/ha)</t>
  </si>
  <si>
    <t>Value from                 average line</t>
  </si>
  <si>
    <t>% Yield of 4&amp;5      year varieties</t>
  </si>
  <si>
    <t>Value from                     average line</t>
  </si>
  <si>
    <t>Value from                   average line</t>
  </si>
  <si>
    <t>Dry Matter %</t>
  </si>
  <si>
    <t>Variety</t>
  </si>
  <si>
    <t>Early Vigour(1-9)</t>
  </si>
  <si>
    <t>Standing Power(1-9)</t>
  </si>
  <si>
    <t>Number of Incidences                  of Lodging%</t>
  </si>
  <si>
    <t>Rules decision</t>
  </si>
  <si>
    <t>Below average line but above weakness line</t>
  </si>
  <si>
    <t>Above average line but below improvement line</t>
  </si>
  <si>
    <t>Additional characters</t>
  </si>
  <si>
    <t xml:space="preserve">CWD%    *        </t>
  </si>
  <si>
    <t>* CWD% highlighted for guidance: Blue = significantly above the mean, Yellow = significantly below the mean</t>
  </si>
  <si>
    <t>Total Value                       (for 3 characters)                      from Average lines                        as % of lsd's</t>
  </si>
  <si>
    <r>
      <t xml:space="preserve">Yield, ME &amp; starch values from                                                       average lines for </t>
    </r>
    <r>
      <rPr>
        <b/>
        <sz val="12"/>
        <rFont val="Arial"/>
        <family val="2"/>
      </rPr>
      <t>Favourable sites</t>
    </r>
  </si>
  <si>
    <t>Data years 2010-2014</t>
  </si>
  <si>
    <t>KLIFTON</t>
  </si>
  <si>
    <t>ES REGAIN</t>
  </si>
  <si>
    <t>KASPIAN</t>
  </si>
  <si>
    <t>ATRIUM</t>
  </si>
  <si>
    <t>BEACON</t>
  </si>
  <si>
    <t>ADEPT</t>
  </si>
  <si>
    <t>KENTAURUS *</t>
  </si>
  <si>
    <t>KOUGAR</t>
  </si>
  <si>
    <t>KONTENDER</t>
  </si>
  <si>
    <t>ES CAPRIS</t>
  </si>
  <si>
    <t>ES ARDENT</t>
  </si>
  <si>
    <t>ACUMEN</t>
  </si>
  <si>
    <t>ARCADE</t>
  </si>
  <si>
    <t>ACTIVATE</t>
  </si>
  <si>
    <t>YUKON</t>
  </si>
  <si>
    <t>AMBITION</t>
  </si>
  <si>
    <t>KROMWELL</t>
  </si>
  <si>
    <t>TRUXX</t>
  </si>
  <si>
    <t>ZARLIXX</t>
  </si>
  <si>
    <t>GLORY</t>
  </si>
  <si>
    <t>FIELDSTAR</t>
  </si>
  <si>
    <t>RAMIREZ</t>
  </si>
  <si>
    <t>KEEN</t>
  </si>
  <si>
    <t>SEVERUS</t>
  </si>
  <si>
    <t>BRADLEY *</t>
  </si>
  <si>
    <t>EXXTENS</t>
  </si>
  <si>
    <t>ES REMINGTON</t>
  </si>
  <si>
    <t>SUNLITE</t>
  </si>
  <si>
    <t>SERGIO KWS</t>
  </si>
  <si>
    <t>EMBLEM</t>
  </si>
  <si>
    <t>ES BALLADE</t>
  </si>
  <si>
    <t>BEETHOVEN</t>
  </si>
  <si>
    <t>SALGADO</t>
  </si>
  <si>
    <t>KATY</t>
  </si>
  <si>
    <t>ORMEAU</t>
  </si>
  <si>
    <t>AMBROSINI</t>
  </si>
  <si>
    <t>TROIZI CS</t>
  </si>
  <si>
    <t>SCRABBLE</t>
  </si>
  <si>
    <t>ES BODYGUARD</t>
  </si>
  <si>
    <t>MAS 11F</t>
  </si>
  <si>
    <t>ALFASTAR</t>
  </si>
  <si>
    <t>ASGAARD</t>
  </si>
  <si>
    <t>DOMINATOR</t>
  </si>
  <si>
    <t>DUALTO</t>
  </si>
  <si>
    <t>KONSENSUS</t>
  </si>
  <si>
    <t>ES MARCO</t>
  </si>
  <si>
    <t>HOBBIT</t>
  </si>
  <si>
    <t>MONTY</t>
  </si>
  <si>
    <t>RGT NORWIXX</t>
  </si>
  <si>
    <t>EMMERSON</t>
  </si>
  <si>
    <t>MAS 04E</t>
  </si>
  <si>
    <t>MAS 06T</t>
  </si>
  <si>
    <t>AUGUSTUS KWS</t>
  </si>
  <si>
    <t>RUBIERA KWS</t>
  </si>
  <si>
    <t>PEREZ KWS</t>
  </si>
  <si>
    <t>RODRIGUEZ KWS</t>
  </si>
  <si>
    <t>ROADRUNNER</t>
  </si>
  <si>
    <t>VANDIAMOND</t>
  </si>
  <si>
    <t>EMPEROR</t>
  </si>
  <si>
    <t>BARMAN</t>
  </si>
  <si>
    <t>OSTERBI CS *</t>
  </si>
  <si>
    <t>CODITANK</t>
  </si>
  <si>
    <t>DKC3333</t>
  </si>
  <si>
    <t>PIRRO</t>
  </si>
  <si>
    <t>CATHY</t>
  </si>
  <si>
    <t>ES HERACLES</t>
  </si>
  <si>
    <t>VARIETY</t>
  </si>
  <si>
    <t>Starch content of whole plant at harvest (%)</t>
  </si>
  <si>
    <t>3YDM%</t>
  </si>
  <si>
    <t>3Y Yield t/ha</t>
  </si>
  <si>
    <t xml:space="preserve">3Y ME </t>
  </si>
  <si>
    <t>3Y Starc</t>
  </si>
  <si>
    <t>3Y CWD</t>
  </si>
  <si>
    <t>5YDM%</t>
  </si>
  <si>
    <t>5Y Yield t/ha</t>
  </si>
  <si>
    <t xml:space="preserve">5Y ME </t>
  </si>
  <si>
    <t>5Y Starc</t>
  </si>
  <si>
    <t>5Y CWD</t>
  </si>
  <si>
    <t>Year first listed</t>
  </si>
  <si>
    <t>GEMA</t>
  </si>
  <si>
    <t>PROSPECT</t>
  </si>
  <si>
    <t>KWS CALVINI</t>
  </si>
  <si>
    <t>KWS EXELON</t>
  </si>
  <si>
    <t>CONCLUSION</t>
  </si>
  <si>
    <t>RESOLUTE</t>
  </si>
  <si>
    <t>ABILITY</t>
  </si>
  <si>
    <t>BONNIE</t>
  </si>
  <si>
    <t>SMOOTHI CS</t>
  </si>
  <si>
    <t>RGT DUXXBURY</t>
  </si>
  <si>
    <t>Dry matter content at harvest (%)</t>
  </si>
  <si>
    <t>ME of fresh plant at harvest (MJ/kg dry matter)</t>
  </si>
  <si>
    <t>Starch yield of whole plant at harvest (t/ha)</t>
  </si>
  <si>
    <t>Cell wall digestibility (%)</t>
  </si>
  <si>
    <t>Early vigour          (1-9)</t>
  </si>
  <si>
    <t>Standing power at harvest (root lodging) (1-9)</t>
  </si>
  <si>
    <t>Lodging (%) #</t>
  </si>
  <si>
    <t>Brackling (%) #</t>
  </si>
  <si>
    <t>Leaf  senescence       (1-9)</t>
  </si>
  <si>
    <t>LG31205</t>
  </si>
  <si>
    <t>ME yield of fresh plant at harvest ('000s MJ/ha)</t>
  </si>
  <si>
    <t>SAXON</t>
  </si>
  <si>
    <t>KWS ANASTASIO</t>
  </si>
  <si>
    <t>KWS PASCO</t>
  </si>
  <si>
    <t>DIGNITY</t>
  </si>
  <si>
    <t>ES MYRDAL</t>
  </si>
  <si>
    <t>Agent</t>
  </si>
  <si>
    <t>LIMAGRAIN</t>
  </si>
  <si>
    <t>GRAINSEED</t>
  </si>
  <si>
    <t>DSV</t>
  </si>
  <si>
    <t>DLF</t>
  </si>
  <si>
    <t>KWS</t>
  </si>
  <si>
    <t>RAGT</t>
  </si>
  <si>
    <t>LG31207</t>
  </si>
  <si>
    <t>LIKEIT</t>
  </si>
  <si>
    <t>RGT PIXXON</t>
  </si>
  <si>
    <t>ES PALLADIUM</t>
  </si>
  <si>
    <t>EMELEEN</t>
  </si>
  <si>
    <t>FAITH</t>
  </si>
  <si>
    <t>SKIPPER</t>
  </si>
  <si>
    <t>FOXTROT</t>
  </si>
  <si>
    <t>% of trials where lodging occurred</t>
  </si>
  <si>
    <t>No of incidences of brackling</t>
  </si>
  <si>
    <t>KWS GRANTURISMO</t>
  </si>
  <si>
    <t>PROMISE</t>
  </si>
  <si>
    <t>PAPAGENO</t>
  </si>
  <si>
    <t>JUSTICE</t>
  </si>
  <si>
    <t>STARLORD</t>
  </si>
  <si>
    <t>BRIGHT</t>
  </si>
  <si>
    <t>LIDEA</t>
  </si>
  <si>
    <t>MAS 075B</t>
  </si>
  <si>
    <t>KWS TEMPRANO</t>
  </si>
  <si>
    <t>KWS LETO</t>
  </si>
  <si>
    <t>JAKLEEN</t>
  </si>
  <si>
    <t>KWS ZIMO</t>
  </si>
  <si>
    <t>SU ADDITION</t>
  </si>
  <si>
    <t>BAYER</t>
  </si>
  <si>
    <t>KWS REO</t>
  </si>
  <si>
    <t>LG31206</t>
  </si>
  <si>
    <t>HARMONY</t>
  </si>
  <si>
    <t>AGROLINO</t>
  </si>
  <si>
    <t>LG31152</t>
  </si>
  <si>
    <t>KWS PORTABELLO</t>
  </si>
  <si>
    <t>DKC2742</t>
  </si>
  <si>
    <t>MAS 195P</t>
  </si>
  <si>
    <t>CLIFFORD</t>
  </si>
  <si>
    <t>Dry matter yield (% of 4 &amp; 5 year varieties)</t>
  </si>
  <si>
    <t>2027 FORAGE MAIZE DESCRIPTIVE LIST</t>
  </si>
  <si>
    <t>No of trials for dry matter yield</t>
  </si>
  <si>
    <t>Eyespot rating (1-9)</t>
  </si>
  <si>
    <t>KWS GISO</t>
  </si>
  <si>
    <t xml:space="preserve">DUKE </t>
  </si>
  <si>
    <t>RGT DUXXFORD</t>
  </si>
  <si>
    <t>LG HIGHLIGHT</t>
  </si>
  <si>
    <t>KATELEGO</t>
  </si>
  <si>
    <t>KWS MARCOPOLO</t>
  </si>
  <si>
    <t>First choice mid to long season varieties (ranked in dry matter content order)</t>
  </si>
  <si>
    <t>First choice short to mid season varieties (ranked in dry matter yield order)</t>
  </si>
  <si>
    <t>Second choice short to mid season varieties (ranked in dry matter yield order)</t>
  </si>
  <si>
    <t>Second choice mid to long season varieties (ranked in dry matter content order)</t>
  </si>
  <si>
    <t>DKC2644</t>
  </si>
  <si>
    <t>SU/ELSOMS</t>
  </si>
  <si>
    <t>WESLEY</t>
  </si>
  <si>
    <t>KWS PLUVIO</t>
  </si>
  <si>
    <t>REVELATION</t>
  </si>
  <si>
    <t>KWS NORENTO</t>
  </si>
  <si>
    <t>LG31208</t>
  </si>
  <si>
    <t>BAKERSFIELD</t>
  </si>
  <si>
    <t>150R</t>
  </si>
  <si>
    <t>LG31160</t>
  </si>
  <si>
    <t>DKC3059</t>
  </si>
  <si>
    <t>RGT AXXIONAL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</si>
</sst>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36"/>
      <name val="Calibri"/>
      <family val="2"/>
      <scheme val="minor"/>
    </font>
    <font>
      <b/>
      <sz val="48"/>
      <name val="Calibri"/>
      <family val="2"/>
      <scheme val="minor"/>
    </font>
    <font>
      <sz val="22"/>
      <name val="Calibri"/>
      <family val="2"/>
      <scheme val="minor"/>
    </font>
    <font>
      <b/>
      <sz val="22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22"/>
      <name val="Arial"/>
      <family val="2"/>
    </font>
    <font>
      <b/>
      <sz val="22"/>
      <name val="Calibri"/>
      <family val="2"/>
    </font>
    <font>
      <sz val="22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5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4">
    <xf numFmtId="0" fontId="0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1" fillId="8" borderId="0" applyNumberFormat="0" applyBorder="0" applyAlignment="0" applyProtection="0"/>
  </cellStyleXfs>
  <cellXfs count="253">
    <xf numFmtId="0" fontId="0" fillId="0" borderId="0" xfId="0"/>
    <xf numFmtId="0" fontId="2" fillId="0" borderId="10" xfId="0" applyFont="1" applyBorder="1" applyAlignment="1">
      <alignment horizontal="left"/>
    </xf>
    <xf numFmtId="0" fontId="3" fillId="0" borderId="10" xfId="0" applyFont="1" applyBorder="1"/>
    <xf numFmtId="0" fontId="2" fillId="0" borderId="10" xfId="0" applyFont="1" applyBorder="1"/>
    <xf numFmtId="0" fontId="2" fillId="0" borderId="0" xfId="0" applyFont="1"/>
    <xf numFmtId="0" fontId="3" fillId="0" borderId="0" xfId="0" applyFont="1"/>
    <xf numFmtId="0" fontId="2" fillId="0" borderId="11" xfId="0" applyFont="1" applyBorder="1"/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left"/>
    </xf>
    <xf numFmtId="164" fontId="2" fillId="0" borderId="12" xfId="0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2" fontId="2" fillId="0" borderId="3" xfId="0" applyNumberFormat="1" applyFont="1" applyBorder="1" applyAlignment="1" applyProtection="1">
      <alignment horizontal="center"/>
      <protection locked="0"/>
    </xf>
    <xf numFmtId="164" fontId="2" fillId="0" borderId="13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64" fontId="3" fillId="0" borderId="15" xfId="0" quotePrefix="1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2" fontId="3" fillId="0" borderId="15" xfId="0" quotePrefix="1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18" xfId="0" applyNumberFormat="1" applyFont="1" applyBorder="1" applyAlignment="1">
      <alignment horizontal="center"/>
    </xf>
    <xf numFmtId="164" fontId="3" fillId="0" borderId="19" xfId="0" quotePrefix="1" applyNumberFormat="1" applyFont="1" applyBorder="1" applyAlignment="1">
      <alignment horizontal="center"/>
    </xf>
    <xf numFmtId="164" fontId="3" fillId="0" borderId="20" xfId="0" quotePrefix="1" applyNumberFormat="1" applyFont="1" applyBorder="1" applyAlignment="1">
      <alignment horizontal="center"/>
    </xf>
    <xf numFmtId="165" fontId="2" fillId="0" borderId="18" xfId="0" applyNumberFormat="1" applyFont="1" applyBorder="1" applyAlignment="1">
      <alignment horizontal="center"/>
    </xf>
    <xf numFmtId="165" fontId="3" fillId="0" borderId="19" xfId="0" quotePrefix="1" applyNumberFormat="1" applyFont="1" applyBorder="1" applyAlignment="1">
      <alignment horizontal="center"/>
    </xf>
    <xf numFmtId="0" fontId="2" fillId="0" borderId="21" xfId="0" quotePrefix="1" applyFont="1" applyBorder="1" applyAlignment="1">
      <alignment horizontal="center"/>
    </xf>
    <xf numFmtId="1" fontId="3" fillId="0" borderId="20" xfId="0" quotePrefix="1" applyNumberFormat="1" applyFont="1" applyBorder="1" applyAlignment="1">
      <alignment horizontal="center"/>
    </xf>
    <xf numFmtId="2" fontId="3" fillId="0" borderId="19" xfId="0" quotePrefix="1" applyNumberFormat="1" applyFont="1" applyBorder="1" applyAlignment="1">
      <alignment horizontal="center"/>
    </xf>
    <xf numFmtId="2" fontId="2" fillId="0" borderId="22" xfId="0" quotePrefix="1" applyNumberFormat="1" applyFont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" fontId="3" fillId="0" borderId="24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164" fontId="3" fillId="0" borderId="25" xfId="0" applyNumberFormat="1" applyFont="1" applyBorder="1" applyAlignment="1">
      <alignment horizontal="center"/>
    </xf>
    <xf numFmtId="2" fontId="2" fillId="0" borderId="25" xfId="0" applyNumberFormat="1" applyFont="1" applyBorder="1" applyAlignment="1">
      <alignment horizontal="center"/>
    </xf>
    <xf numFmtId="164" fontId="2" fillId="0" borderId="26" xfId="0" applyNumberFormat="1" applyFont="1" applyBorder="1" applyAlignment="1">
      <alignment horizontal="center"/>
    </xf>
    <xf numFmtId="2" fontId="3" fillId="0" borderId="25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 textRotation="90" wrapText="1"/>
    </xf>
    <xf numFmtId="0" fontId="2" fillId="0" borderId="28" xfId="0" applyFont="1" applyBorder="1" applyAlignment="1">
      <alignment horizontal="center" textRotation="90" wrapText="1"/>
    </xf>
    <xf numFmtId="0" fontId="2" fillId="0" borderId="29" xfId="0" applyFont="1" applyBorder="1" applyAlignment="1">
      <alignment horizontal="center" textRotation="90" wrapText="1"/>
    </xf>
    <xf numFmtId="0" fontId="3" fillId="0" borderId="11" xfId="0" applyFont="1" applyBorder="1" applyAlignment="1">
      <alignment wrapText="1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164" fontId="2" fillId="0" borderId="30" xfId="0" applyNumberFormat="1" applyFont="1" applyBorder="1" applyAlignment="1">
      <alignment horizontal="center"/>
    </xf>
    <xf numFmtId="2" fontId="2" fillId="0" borderId="21" xfId="0" quotePrefix="1" applyNumberFormat="1" applyFont="1" applyBorder="1" applyAlignment="1">
      <alignment horizontal="center"/>
    </xf>
    <xf numFmtId="0" fontId="2" fillId="0" borderId="0" xfId="0" quotePrefix="1" applyFont="1" applyAlignment="1">
      <alignment horizontal="center"/>
    </xf>
    <xf numFmtId="2" fontId="2" fillId="0" borderId="0" xfId="0" quotePrefix="1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3" fillId="0" borderId="0" xfId="0" quotePrefix="1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5" fontId="3" fillId="0" borderId="0" xfId="0" quotePrefix="1" applyNumberFormat="1" applyFont="1" applyAlignment="1">
      <alignment horizontal="center"/>
    </xf>
    <xf numFmtId="1" fontId="3" fillId="0" borderId="0" xfId="0" quotePrefix="1" applyNumberFormat="1" applyFont="1" applyAlignment="1">
      <alignment horizontal="center"/>
    </xf>
    <xf numFmtId="2" fontId="3" fillId="0" borderId="0" xfId="0" quotePrefix="1" applyNumberFormat="1" applyFont="1" applyAlignment="1">
      <alignment horizontal="center"/>
    </xf>
    <xf numFmtId="164" fontId="2" fillId="0" borderId="0" xfId="0" quotePrefix="1" applyNumberFormat="1" applyFont="1" applyAlignment="1">
      <alignment horizontal="center"/>
    </xf>
    <xf numFmtId="0" fontId="3" fillId="0" borderId="10" xfId="0" applyFont="1" applyBorder="1" applyAlignment="1">
      <alignment wrapText="1"/>
    </xf>
    <xf numFmtId="0" fontId="2" fillId="0" borderId="31" xfId="0" applyFont="1" applyBorder="1" applyAlignment="1">
      <alignment horizontal="center" textRotation="90" wrapText="1"/>
    </xf>
    <xf numFmtId="164" fontId="2" fillId="0" borderId="32" xfId="0" applyNumberFormat="1" applyFont="1" applyBorder="1" applyAlignment="1">
      <alignment horizontal="center"/>
    </xf>
    <xf numFmtId="164" fontId="2" fillId="0" borderId="33" xfId="0" applyNumberFormat="1" applyFont="1" applyBorder="1" applyAlignment="1">
      <alignment horizontal="center"/>
    </xf>
    <xf numFmtId="164" fontId="2" fillId="0" borderId="34" xfId="0" applyNumberFormat="1" applyFont="1" applyBorder="1" applyAlignment="1">
      <alignment horizontal="center"/>
    </xf>
    <xf numFmtId="2" fontId="2" fillId="0" borderId="35" xfId="0" quotePrefix="1" applyNumberFormat="1" applyFont="1" applyBorder="1" applyAlignment="1">
      <alignment horizontal="center"/>
    </xf>
    <xf numFmtId="1" fontId="2" fillId="0" borderId="36" xfId="0" applyNumberFormat="1" applyFont="1" applyBorder="1" applyAlignment="1">
      <alignment horizontal="center"/>
    </xf>
    <xf numFmtId="1" fontId="2" fillId="0" borderId="37" xfId="0" applyNumberFormat="1" applyFont="1" applyBorder="1" applyAlignment="1">
      <alignment horizontal="center"/>
    </xf>
    <xf numFmtId="164" fontId="2" fillId="0" borderId="38" xfId="0" applyNumberFormat="1" applyFont="1" applyBorder="1" applyAlignment="1">
      <alignment horizontal="center"/>
    </xf>
    <xf numFmtId="164" fontId="2" fillId="0" borderId="39" xfId="0" quotePrefix="1" applyNumberFormat="1" applyFont="1" applyBorder="1" applyAlignment="1">
      <alignment horizontal="center"/>
    </xf>
    <xf numFmtId="164" fontId="2" fillId="0" borderId="40" xfId="0" quotePrefix="1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2" fillId="0" borderId="13" xfId="0" applyNumberFormat="1" applyFont="1" applyBorder="1" applyAlignment="1">
      <alignment horizontal="center"/>
    </xf>
    <xf numFmtId="164" fontId="2" fillId="0" borderId="17" xfId="0" quotePrefix="1" applyNumberFormat="1" applyFont="1" applyBorder="1" applyAlignment="1">
      <alignment horizontal="center"/>
    </xf>
    <xf numFmtId="164" fontId="2" fillId="0" borderId="22" xfId="0" quotePrefix="1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41" xfId="0" applyFont="1" applyBorder="1"/>
    <xf numFmtId="0" fontId="2" fillId="0" borderId="41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44" xfId="0" applyFont="1" applyBorder="1"/>
    <xf numFmtId="0" fontId="4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quotePrefix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2" xfId="0" quotePrefix="1" applyFont="1" applyBorder="1" applyAlignment="1">
      <alignment horizontal="center"/>
    </xf>
    <xf numFmtId="164" fontId="2" fillId="0" borderId="45" xfId="0" applyNumberFormat="1" applyFont="1" applyBorder="1" applyAlignment="1">
      <alignment horizontal="center"/>
    </xf>
    <xf numFmtId="164" fontId="2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2" fontId="2" fillId="0" borderId="46" xfId="0" applyNumberFormat="1" applyFont="1" applyBorder="1" applyAlignment="1">
      <alignment horizontal="center"/>
    </xf>
    <xf numFmtId="1" fontId="2" fillId="0" borderId="48" xfId="0" applyNumberFormat="1" applyFont="1" applyBorder="1" applyAlignment="1">
      <alignment horizontal="center"/>
    </xf>
    <xf numFmtId="164" fontId="2" fillId="0" borderId="47" xfId="0" applyNumberFormat="1" applyFont="1" applyBorder="1" applyAlignment="1">
      <alignment horizontal="center"/>
    </xf>
    <xf numFmtId="1" fontId="2" fillId="0" borderId="47" xfId="0" applyNumberFormat="1" applyFont="1" applyBorder="1" applyAlignment="1">
      <alignment horizontal="center"/>
    </xf>
    <xf numFmtId="0" fontId="3" fillId="0" borderId="49" xfId="0" applyFont="1" applyBorder="1" applyAlignment="1">
      <alignment horizontal="center" textRotation="90" wrapText="1"/>
    </xf>
    <xf numFmtId="0" fontId="2" fillId="0" borderId="28" xfId="0" applyFont="1" applyBorder="1" applyAlignment="1" applyProtection="1">
      <alignment horizontal="center" textRotation="90" wrapText="1"/>
      <protection locked="0"/>
    </xf>
    <xf numFmtId="0" fontId="2" fillId="0" borderId="29" xfId="0" applyFont="1" applyBorder="1" applyAlignment="1" applyProtection="1">
      <alignment horizontal="center" textRotation="90" wrapText="1"/>
      <protection locked="0"/>
    </xf>
    <xf numFmtId="0" fontId="3" fillId="0" borderId="50" xfId="0" applyFont="1" applyBorder="1" applyAlignment="1">
      <alignment horizontal="center" textRotation="90" wrapText="1"/>
    </xf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53" xfId="0" applyFont="1" applyBorder="1"/>
    <xf numFmtId="0" fontId="3" fillId="0" borderId="54" xfId="0" applyFont="1" applyBorder="1"/>
    <xf numFmtId="0" fontId="3" fillId="3" borderId="55" xfId="0" applyFont="1" applyFill="1" applyBorder="1"/>
    <xf numFmtId="164" fontId="2" fillId="4" borderId="55" xfId="0" applyNumberFormat="1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2" fontId="0" fillId="0" borderId="0" xfId="0" applyNumberFormat="1"/>
    <xf numFmtId="0" fontId="3" fillId="2" borderId="6" xfId="0" applyFont="1" applyFill="1" applyBorder="1"/>
    <xf numFmtId="164" fontId="2" fillId="0" borderId="6" xfId="0" applyNumberFormat="1" applyFont="1" applyBorder="1" applyAlignment="1">
      <alignment horizontal="center"/>
    </xf>
    <xf numFmtId="0" fontId="2" fillId="0" borderId="56" xfId="0" applyFont="1" applyBorder="1"/>
    <xf numFmtId="0" fontId="2" fillId="0" borderId="56" xfId="0" applyFont="1" applyBorder="1" applyAlignment="1">
      <alignment horizontal="left"/>
    </xf>
    <xf numFmtId="0" fontId="3" fillId="0" borderId="56" xfId="0" applyFont="1" applyBorder="1"/>
    <xf numFmtId="164" fontId="2" fillId="0" borderId="56" xfId="0" applyNumberFormat="1" applyFont="1" applyBorder="1" applyAlignment="1">
      <alignment horizontal="center"/>
    </xf>
    <xf numFmtId="2" fontId="2" fillId="0" borderId="48" xfId="0" applyNumberFormat="1" applyFont="1" applyBorder="1" applyAlignment="1">
      <alignment horizontal="center"/>
    </xf>
    <xf numFmtId="164" fontId="3" fillId="3" borderId="3" xfId="0" applyNumberFormat="1" applyFont="1" applyFill="1" applyBorder="1" applyAlignment="1">
      <alignment horizontal="center"/>
    </xf>
    <xf numFmtId="164" fontId="3" fillId="5" borderId="3" xfId="0" applyNumberFormat="1" applyFont="1" applyFill="1" applyBorder="1" applyAlignment="1">
      <alignment horizontal="center"/>
    </xf>
    <xf numFmtId="164" fontId="3" fillId="4" borderId="3" xfId="0" applyNumberFormat="1" applyFont="1" applyFill="1" applyBorder="1" applyAlignment="1">
      <alignment horizontal="center"/>
    </xf>
    <xf numFmtId="0" fontId="2" fillId="0" borderId="57" xfId="0" applyFont="1" applyBorder="1"/>
    <xf numFmtId="0" fontId="2" fillId="0" borderId="46" xfId="0" applyFont="1" applyBorder="1" applyAlignment="1">
      <alignment horizontal="center"/>
    </xf>
    <xf numFmtId="164" fontId="3" fillId="5" borderId="48" xfId="0" applyNumberFormat="1" applyFont="1" applyFill="1" applyBorder="1" applyAlignment="1">
      <alignment horizontal="center"/>
    </xf>
    <xf numFmtId="2" fontId="3" fillId="3" borderId="48" xfId="0" applyNumberFormat="1" applyFont="1" applyFill="1" applyBorder="1" applyAlignment="1">
      <alignment horizontal="center"/>
    </xf>
    <xf numFmtId="2" fontId="3" fillId="3" borderId="3" xfId="0" applyNumberFormat="1" applyFont="1" applyFill="1" applyBorder="1" applyAlignment="1">
      <alignment horizontal="center"/>
    </xf>
    <xf numFmtId="2" fontId="3" fillId="4" borderId="3" xfId="0" applyNumberFormat="1" applyFont="1" applyFill="1" applyBorder="1" applyAlignment="1">
      <alignment horizontal="center"/>
    </xf>
    <xf numFmtId="2" fontId="3" fillId="5" borderId="3" xfId="0" applyNumberFormat="1" applyFont="1" applyFill="1" applyBorder="1" applyAlignment="1">
      <alignment horizontal="center"/>
    </xf>
    <xf numFmtId="164" fontId="3" fillId="4" borderId="48" xfId="0" applyNumberFormat="1" applyFont="1" applyFill="1" applyBorder="1" applyAlignment="1">
      <alignment horizontal="center"/>
    </xf>
    <xf numFmtId="164" fontId="2" fillId="6" borderId="58" xfId="0" applyNumberFormat="1" applyFont="1" applyFill="1" applyBorder="1" applyAlignment="1">
      <alignment horizontal="center"/>
    </xf>
    <xf numFmtId="164" fontId="2" fillId="6" borderId="32" xfId="0" applyNumberFormat="1" applyFont="1" applyFill="1" applyBorder="1" applyAlignment="1">
      <alignment horizontal="center"/>
    </xf>
    <xf numFmtId="164" fontId="2" fillId="7" borderId="32" xfId="0" applyNumberFormat="1" applyFont="1" applyFill="1" applyBorder="1" applyAlignment="1">
      <alignment horizontal="center"/>
    </xf>
    <xf numFmtId="164" fontId="2" fillId="0" borderId="10" xfId="0" quotePrefix="1" applyNumberFormat="1" applyFont="1" applyBorder="1" applyAlignment="1">
      <alignment horizontal="center"/>
    </xf>
    <xf numFmtId="0" fontId="2" fillId="0" borderId="52" xfId="0" applyFont="1" applyBorder="1" applyAlignment="1">
      <alignment horizontal="left"/>
    </xf>
    <xf numFmtId="0" fontId="0" fillId="0" borderId="11" xfId="0" applyBorder="1"/>
    <xf numFmtId="0" fontId="6" fillId="0" borderId="59" xfId="0" applyFont="1" applyBorder="1" applyAlignment="1">
      <alignment horizontal="center"/>
    </xf>
    <xf numFmtId="165" fontId="0" fillId="0" borderId="0" xfId="0" applyNumberFormat="1"/>
    <xf numFmtId="165" fontId="0" fillId="0" borderId="11" xfId="0" applyNumberFormat="1" applyBorder="1"/>
    <xf numFmtId="165" fontId="0" fillId="7" borderId="0" xfId="0" applyNumberFormat="1" applyFill="1"/>
    <xf numFmtId="165" fontId="0" fillId="7" borderId="11" xfId="0" applyNumberFormat="1" applyFill="1" applyBorder="1"/>
    <xf numFmtId="0" fontId="8" fillId="0" borderId="0" xfId="12" applyFont="1"/>
    <xf numFmtId="0" fontId="8" fillId="0" borderId="0" xfId="12" applyFont="1" applyAlignment="1">
      <alignment horizontal="left"/>
    </xf>
    <xf numFmtId="0" fontId="9" fillId="0" borderId="0" xfId="3" applyFont="1"/>
    <xf numFmtId="0" fontId="9" fillId="0" borderId="0" xfId="12" applyFont="1"/>
    <xf numFmtId="0" fontId="10" fillId="0" borderId="0" xfId="12" applyFont="1" applyAlignment="1">
      <alignment horizontal="right"/>
    </xf>
    <xf numFmtId="0" fontId="11" fillId="0" borderId="0" xfId="12" applyFont="1"/>
    <xf numFmtId="0" fontId="12" fillId="0" borderId="0" xfId="12" applyFont="1"/>
    <xf numFmtId="0" fontId="11" fillId="0" borderId="0" xfId="12" applyFont="1" applyAlignment="1">
      <alignment horizontal="right"/>
    </xf>
    <xf numFmtId="165" fontId="12" fillId="0" borderId="0" xfId="3" applyNumberFormat="1" applyFont="1"/>
    <xf numFmtId="0" fontId="8" fillId="0" borderId="0" xfId="12" applyFont="1" applyAlignment="1">
      <alignment horizontal="center"/>
    </xf>
    <xf numFmtId="0" fontId="11" fillId="0" borderId="0" xfId="12" applyFont="1" applyAlignment="1">
      <alignment horizontal="center"/>
    </xf>
    <xf numFmtId="0" fontId="10" fillId="0" borderId="0" xfId="12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center"/>
    </xf>
    <xf numFmtId="0" fontId="11" fillId="0" borderId="0" xfId="0" applyFont="1"/>
    <xf numFmtId="0" fontId="13" fillId="0" borderId="0" xfId="0" applyFont="1"/>
    <xf numFmtId="0" fontId="13" fillId="0" borderId="0" xfId="0" applyFont="1" applyAlignment="1">
      <alignment horizontal="left"/>
    </xf>
    <xf numFmtId="0" fontId="12" fillId="0" borderId="0" xfId="0" applyFont="1" applyProtection="1">
      <protection locked="0"/>
    </xf>
    <xf numFmtId="164" fontId="12" fillId="0" borderId="0" xfId="0" applyNumberFormat="1" applyFont="1"/>
    <xf numFmtId="164" fontId="12" fillId="0" borderId="0" xfId="0" applyNumberFormat="1" applyFont="1" applyAlignment="1">
      <alignment horizontal="center"/>
    </xf>
    <xf numFmtId="0" fontId="12" fillId="0" borderId="0" xfId="3" applyFont="1"/>
    <xf numFmtId="0" fontId="14" fillId="8" borderId="55" xfId="13" applyFont="1" applyBorder="1" applyAlignment="1">
      <alignment horizontal="left" vertical="center"/>
    </xf>
    <xf numFmtId="0" fontId="14" fillId="8" borderId="55" xfId="13" applyFont="1" applyBorder="1" applyAlignment="1">
      <alignment horizontal="center" vertical="center" wrapText="1"/>
    </xf>
    <xf numFmtId="0" fontId="14" fillId="8" borderId="55" xfId="13" applyFont="1" applyBorder="1" applyAlignment="1" applyProtection="1">
      <alignment horizontal="center" vertical="center" wrapText="1"/>
      <protection locked="0"/>
    </xf>
    <xf numFmtId="0" fontId="15" fillId="0" borderId="0" xfId="3" applyFont="1"/>
    <xf numFmtId="0" fontId="16" fillId="0" borderId="0" xfId="3" applyFont="1"/>
    <xf numFmtId="164" fontId="17" fillId="0" borderId="3" xfId="0" applyNumberFormat="1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1" fontId="17" fillId="0" borderId="3" xfId="0" applyNumberFormat="1" applyFont="1" applyBorder="1" applyAlignment="1">
      <alignment horizontal="left"/>
    </xf>
    <xf numFmtId="164" fontId="17" fillId="0" borderId="3" xfId="0" applyNumberFormat="1" applyFont="1" applyBorder="1" applyAlignment="1" applyProtection="1">
      <alignment horizontal="center"/>
      <protection locked="0"/>
    </xf>
    <xf numFmtId="0" fontId="17" fillId="0" borderId="3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 vertical="center"/>
    </xf>
    <xf numFmtId="0" fontId="18" fillId="0" borderId="6" xfId="0" applyFont="1" applyBorder="1"/>
    <xf numFmtId="0" fontId="17" fillId="0" borderId="6" xfId="0" applyFont="1" applyBorder="1"/>
    <xf numFmtId="0" fontId="18" fillId="0" borderId="8" xfId="0" applyFont="1" applyBorder="1"/>
    <xf numFmtId="1" fontId="18" fillId="0" borderId="6" xfId="0" applyNumberFormat="1" applyFont="1" applyBorder="1"/>
    <xf numFmtId="0" fontId="17" fillId="0" borderId="7" xfId="0" applyFont="1" applyBorder="1"/>
    <xf numFmtId="0" fontId="17" fillId="0" borderId="5" xfId="0" applyFont="1" applyBorder="1"/>
    <xf numFmtId="0" fontId="17" fillId="0" borderId="7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3" xfId="0" applyFont="1" applyBorder="1"/>
    <xf numFmtId="164" fontId="17" fillId="0" borderId="3" xfId="0" quotePrefix="1" applyNumberFormat="1" applyFont="1" applyBorder="1" applyAlignment="1">
      <alignment horizontal="center"/>
    </xf>
    <xf numFmtId="164" fontId="17" fillId="0" borderId="48" xfId="0" applyNumberFormat="1" applyFont="1" applyBorder="1" applyAlignment="1">
      <alignment horizontal="center"/>
    </xf>
    <xf numFmtId="165" fontId="17" fillId="0" borderId="3" xfId="0" applyNumberFormat="1" applyFont="1" applyBorder="1" applyAlignment="1">
      <alignment horizontal="center"/>
    </xf>
    <xf numFmtId="2" fontId="18" fillId="0" borderId="3" xfId="0" quotePrefix="1" applyNumberFormat="1" applyFont="1" applyBorder="1" applyAlignment="1">
      <alignment horizontal="center"/>
    </xf>
    <xf numFmtId="2" fontId="17" fillId="0" borderId="3" xfId="0" quotePrefix="1" applyNumberFormat="1" applyFont="1" applyBorder="1" applyAlignment="1">
      <alignment horizontal="center"/>
    </xf>
    <xf numFmtId="0" fontId="17" fillId="0" borderId="3" xfId="0" quotePrefix="1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2" fontId="17" fillId="0" borderId="1" xfId="0" applyNumberFormat="1" applyFont="1" applyBorder="1" applyAlignment="1">
      <alignment horizontal="center"/>
    </xf>
    <xf numFmtId="2" fontId="17" fillId="0" borderId="2" xfId="0" applyNumberFormat="1" applyFont="1" applyBorder="1" applyAlignment="1">
      <alignment horizontal="center"/>
    </xf>
    <xf numFmtId="164" fontId="17" fillId="0" borderId="1" xfId="0" applyNumberFormat="1" applyFont="1" applyBorder="1" applyAlignment="1">
      <alignment horizontal="center"/>
    </xf>
    <xf numFmtId="2" fontId="18" fillId="0" borderId="1" xfId="0" applyNumberFormat="1" applyFont="1" applyBorder="1" applyAlignment="1">
      <alignment horizontal="center"/>
    </xf>
    <xf numFmtId="2" fontId="17" fillId="0" borderId="1" xfId="0" applyNumberFormat="1" applyFont="1" applyBorder="1" applyAlignment="1" applyProtection="1">
      <alignment horizontal="center"/>
      <protection locked="0"/>
    </xf>
    <xf numFmtId="2" fontId="17" fillId="0" borderId="69" xfId="0" applyNumberFormat="1" applyFont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164" fontId="17" fillId="0" borderId="3" xfId="0" applyNumberFormat="1" applyFont="1" applyBorder="1" applyAlignment="1">
      <alignment horizontal="center" vertical="center"/>
    </xf>
    <xf numFmtId="2" fontId="17" fillId="0" borderId="3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17" fillId="0" borderId="9" xfId="0" applyFont="1" applyBorder="1"/>
    <xf numFmtId="0" fontId="20" fillId="0" borderId="0" xfId="0" applyFont="1"/>
    <xf numFmtId="0" fontId="17" fillId="0" borderId="0" xfId="0" applyFont="1"/>
    <xf numFmtId="0" fontId="18" fillId="0" borderId="0" xfId="3" applyFont="1"/>
    <xf numFmtId="0" fontId="17" fillId="0" borderId="0" xfId="12" applyFont="1"/>
    <xf numFmtId="0" fontId="17" fillId="0" borderId="0" xfId="12" applyFont="1" applyAlignment="1">
      <alignment horizontal="right"/>
    </xf>
    <xf numFmtId="0" fontId="17" fillId="0" borderId="0" xfId="12" applyFont="1" applyAlignment="1">
      <alignment horizontal="center"/>
    </xf>
    <xf numFmtId="0" fontId="21" fillId="0" borderId="0" xfId="0" applyFont="1"/>
    <xf numFmtId="1" fontId="17" fillId="0" borderId="3" xfId="0" applyNumberFormat="1" applyFont="1" applyBorder="1" applyAlignment="1">
      <alignment horizontal="left" vertical="center"/>
    </xf>
    <xf numFmtId="0" fontId="12" fillId="0" borderId="6" xfId="0" applyFont="1" applyBorder="1"/>
    <xf numFmtId="0" fontId="12" fillId="0" borderId="1" xfId="0" applyFont="1" applyBorder="1"/>
    <xf numFmtId="0" fontId="17" fillId="0" borderId="70" xfId="0" applyFont="1" applyBorder="1" applyAlignment="1">
      <alignment vertical="center"/>
    </xf>
    <xf numFmtId="165" fontId="17" fillId="0" borderId="4" xfId="0" applyNumberFormat="1" applyFont="1" applyBorder="1" applyAlignment="1">
      <alignment horizontal="center"/>
    </xf>
    <xf numFmtId="166" fontId="17" fillId="0" borderId="3" xfId="0" applyNumberFormat="1" applyFont="1" applyBorder="1" applyAlignment="1">
      <alignment horizontal="center"/>
    </xf>
    <xf numFmtId="165" fontId="17" fillId="0" borderId="3" xfId="0" applyNumberFormat="1" applyFont="1" applyBorder="1" applyAlignment="1" applyProtection="1">
      <alignment horizontal="center"/>
      <protection locked="0"/>
    </xf>
    <xf numFmtId="164" fontId="17" fillId="0" borderId="3" xfId="0" applyNumberFormat="1" applyFont="1" applyBorder="1" applyAlignment="1">
      <alignment horizontal="left" vertical="center"/>
    </xf>
    <xf numFmtId="0" fontId="17" fillId="0" borderId="1" xfId="0" applyFont="1" applyBorder="1"/>
    <xf numFmtId="1" fontId="18" fillId="0" borderId="3" xfId="0" applyNumberFormat="1" applyFont="1" applyBorder="1" applyAlignment="1">
      <alignment horizontal="left"/>
    </xf>
    <xf numFmtId="1" fontId="22" fillId="0" borderId="3" xfId="0" applyNumberFormat="1" applyFont="1" applyBorder="1" applyAlignment="1">
      <alignment horizontal="left"/>
    </xf>
    <xf numFmtId="164" fontId="23" fillId="0" borderId="3" xfId="0" applyNumberFormat="1" applyFont="1" applyBorder="1" applyAlignment="1">
      <alignment horizontal="center"/>
    </xf>
    <xf numFmtId="1" fontId="23" fillId="0" borderId="3" xfId="0" applyNumberFormat="1" applyFont="1" applyBorder="1" applyAlignment="1">
      <alignment horizontal="center"/>
    </xf>
    <xf numFmtId="2" fontId="23" fillId="0" borderId="3" xfId="0" applyNumberFormat="1" applyFont="1" applyBorder="1" applyAlignment="1">
      <alignment horizontal="center"/>
    </xf>
    <xf numFmtId="164" fontId="23" fillId="0" borderId="3" xfId="0" applyNumberFormat="1" applyFont="1" applyBorder="1" applyAlignment="1" applyProtection="1">
      <alignment horizontal="center"/>
      <protection locked="0"/>
    </xf>
    <xf numFmtId="1" fontId="23" fillId="0" borderId="3" xfId="0" applyNumberFormat="1" applyFont="1" applyBorder="1" applyAlignment="1">
      <alignment horizontal="left"/>
    </xf>
    <xf numFmtId="1" fontId="17" fillId="0" borderId="9" xfId="0" applyNumberFormat="1" applyFont="1" applyBorder="1" applyAlignment="1">
      <alignment horizontal="center" vertical="center"/>
    </xf>
    <xf numFmtId="1" fontId="23" fillId="0" borderId="5" xfId="0" applyNumberFormat="1" applyFont="1" applyBorder="1" applyAlignment="1">
      <alignment horizontal="left"/>
    </xf>
    <xf numFmtId="164" fontId="23" fillId="0" borderId="5" xfId="0" applyNumberFormat="1" applyFont="1" applyBorder="1" applyAlignment="1">
      <alignment horizontal="center"/>
    </xf>
    <xf numFmtId="1" fontId="23" fillId="0" borderId="5" xfId="0" applyNumberFormat="1" applyFont="1" applyBorder="1" applyAlignment="1">
      <alignment horizontal="center"/>
    </xf>
    <xf numFmtId="2" fontId="23" fillId="0" borderId="5" xfId="0" applyNumberFormat="1" applyFont="1" applyBorder="1" applyAlignment="1">
      <alignment horizontal="center"/>
    </xf>
    <xf numFmtId="0" fontId="18" fillId="0" borderId="1" xfId="0" applyFont="1" applyBorder="1"/>
    <xf numFmtId="0" fontId="2" fillId="0" borderId="60" xfId="0" applyFont="1" applyBorder="1" applyAlignment="1">
      <alignment horizontal="center" wrapText="1"/>
    </xf>
    <xf numFmtId="0" fontId="2" fillId="0" borderId="61" xfId="0" applyFont="1" applyBorder="1" applyAlignment="1">
      <alignment horizontal="center" wrapText="1"/>
    </xf>
    <xf numFmtId="0" fontId="2" fillId="0" borderId="62" xfId="0" applyFont="1" applyBorder="1" applyAlignment="1">
      <alignment horizontal="center" wrapText="1"/>
    </xf>
    <xf numFmtId="0" fontId="2" fillId="0" borderId="63" xfId="0" applyFont="1" applyBorder="1" applyAlignment="1">
      <alignment horizontal="center" wrapText="1"/>
    </xf>
    <xf numFmtId="0" fontId="2" fillId="0" borderId="59" xfId="0" applyFont="1" applyBorder="1" applyAlignment="1">
      <alignment horizontal="center" wrapText="1"/>
    </xf>
    <xf numFmtId="0" fontId="2" fillId="0" borderId="64" xfId="0" applyFont="1" applyBorder="1" applyAlignment="1">
      <alignment horizontal="center" wrapText="1"/>
    </xf>
    <xf numFmtId="0" fontId="2" fillId="0" borderId="65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4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6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3" fillId="0" borderId="63" xfId="0" applyFont="1" applyBorder="1" applyAlignment="1">
      <alignment horizontal="left" wrapText="1"/>
    </xf>
    <xf numFmtId="0" fontId="2" fillId="0" borderId="67" xfId="0" applyFont="1" applyBorder="1" applyAlignment="1">
      <alignment horizontal="left"/>
    </xf>
    <xf numFmtId="0" fontId="2" fillId="0" borderId="60" xfId="0" applyFont="1" applyBorder="1" applyAlignment="1">
      <alignment horizontal="center" textRotation="90"/>
    </xf>
    <xf numFmtId="0" fontId="2" fillId="0" borderId="28" xfId="0" applyFont="1" applyBorder="1" applyAlignment="1">
      <alignment horizontal="center" textRotation="90"/>
    </xf>
    <xf numFmtId="0" fontId="2" fillId="0" borderId="62" xfId="0" applyFont="1" applyBorder="1" applyAlignment="1">
      <alignment horizontal="center" textRotation="90" wrapText="1"/>
    </xf>
    <xf numFmtId="0" fontId="2" fillId="0" borderId="49" xfId="0" applyFont="1" applyBorder="1" applyAlignment="1">
      <alignment horizontal="center" textRotation="90" wrapText="1"/>
    </xf>
    <xf numFmtId="0" fontId="2" fillId="0" borderId="39" xfId="0" applyFont="1" applyBorder="1" applyAlignment="1">
      <alignment horizontal="center" textRotation="90" wrapText="1"/>
    </xf>
    <xf numFmtId="0" fontId="2" fillId="0" borderId="68" xfId="0" applyFont="1" applyBorder="1" applyAlignment="1">
      <alignment horizontal="center" textRotation="90" wrapText="1"/>
    </xf>
    <xf numFmtId="0" fontId="12" fillId="0" borderId="0" xfId="0" applyFont="1" applyAlignment="1">
      <alignment horizontal="left"/>
    </xf>
  </cellXfs>
  <cellStyles count="14">
    <cellStyle name="20% - Accent3" xfId="13" builtinId="38"/>
    <cellStyle name="Normal" xfId="0" builtinId="0"/>
    <cellStyle name="Normal 10" xfId="1" xr:uid="{00000000-0005-0000-0000-000001000000}"/>
    <cellStyle name="Normal 11 2 5 2" xfId="2" xr:uid="{00000000-0005-0000-0000-000002000000}"/>
    <cellStyle name="Normal 2 2" xfId="3" xr:uid="{00000000-0005-0000-0000-000003000000}"/>
    <cellStyle name="Normal 2 4 3 2 6 2" xfId="4" xr:uid="{00000000-0005-0000-0000-000004000000}"/>
    <cellStyle name="Normal 2 4 4 6 2" xfId="5" xr:uid="{00000000-0005-0000-0000-000005000000}"/>
    <cellStyle name="Normal 2 4 4 6 3" xfId="6" xr:uid="{00000000-0005-0000-0000-000006000000}"/>
    <cellStyle name="Normal 2 4 5 6" xfId="7" xr:uid="{00000000-0005-0000-0000-000007000000}"/>
    <cellStyle name="Normal 2 4 6 6" xfId="8" xr:uid="{00000000-0005-0000-0000-000008000000}"/>
    <cellStyle name="Normal 2 4 6 6 2" xfId="9" xr:uid="{00000000-0005-0000-0000-000009000000}"/>
    <cellStyle name="Normal 2 4 6 6 3" xfId="10" xr:uid="{00000000-0005-0000-0000-00000A000000}"/>
    <cellStyle name="Normal 3" xfId="12" xr:uid="{00000000-0005-0000-0000-00000B000000}"/>
    <cellStyle name="Normal 8 3 6 2" xfId="11" xr:uid="{00000000-0005-0000-0000-00000C000000}"/>
  </cellStyles>
  <dxfs count="4">
    <dxf>
      <fill>
        <patternFill>
          <bgColor indexed="10"/>
        </patternFill>
      </fill>
    </dxf>
    <dxf>
      <fill>
        <patternFill>
          <bgColor indexed="17"/>
        </patternFill>
      </fill>
    </dxf>
    <dxf>
      <fill>
        <patternFill>
          <bgColor indexed="10"/>
        </patternFill>
      </fill>
    </dxf>
    <dxf>
      <fill>
        <patternFill>
          <bgColor indexed="17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125556</xdr:colOff>
      <xdr:row>0</xdr:row>
      <xdr:rowOff>86590</xdr:rowOff>
    </xdr:from>
    <xdr:to>
      <xdr:col>0</xdr:col>
      <xdr:colOff>3377045</xdr:colOff>
      <xdr:row>12</xdr:row>
      <xdr:rowOff>33771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AC5A778-528D-45F0-B6F6-0A5BB3B56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556" y="86590"/>
          <a:ext cx="3251489" cy="1609726"/>
        </a:xfrm>
        <a:prstGeom prst="rect">
          <a:avLst/>
        </a:prstGeom>
      </xdr:spPr>
    </xdr:pic>
    <xdr:clientData/>
  </xdr:twoCellAnchor>
  <xdr:twoCellAnchor>
    <xdr:from>
      <xdr:col>0</xdr:col>
      <xdr:colOff>234462</xdr:colOff>
      <xdr:row>54</xdr:row>
      <xdr:rowOff>7325</xdr:rowOff>
    </xdr:from>
    <xdr:to>
      <xdr:col>8</xdr:col>
      <xdr:colOff>484909</xdr:colOff>
      <xdr:row>79</xdr:row>
      <xdr:rowOff>51953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FB0BB24-AFCD-497A-8AB4-D59AF9232A77}"/>
            </a:ext>
          </a:extLst>
        </xdr:cNvPr>
        <xdr:cNvSpPr txBox="1"/>
      </xdr:nvSpPr>
      <xdr:spPr>
        <a:xfrm>
          <a:off x="234462" y="26053870"/>
          <a:ext cx="15282629" cy="35082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600"/>
            <a:t>Varieties in bold signify candidates.</a:t>
          </a:r>
          <a:br>
            <a:rPr lang="en-GB" sz="1600"/>
          </a:br>
          <a:br>
            <a:rPr lang="en-GB" sz="1600"/>
          </a:br>
          <a:r>
            <a:rPr lang="en-GB" sz="1600"/>
            <a:t>On the 1-9 scales, high figures indicate that a variety shows the character to a high degree (e.g. high resistance)</a:t>
          </a:r>
        </a:p>
        <a:p>
          <a:endParaRPr lang="en-GB" sz="1600"/>
        </a:p>
        <a:p>
          <a:r>
            <a:rPr lang="en-GB" sz="1600"/>
            <a:t>Notes:</a:t>
          </a:r>
        </a:p>
        <a:p>
          <a:r>
            <a:rPr lang="en-GB" sz="1600"/>
            <a:t>- indicates</a:t>
          </a:r>
          <a:r>
            <a:rPr lang="en-GB" sz="1600" baseline="0"/>
            <a:t> no data available</a:t>
          </a:r>
          <a:br>
            <a:rPr lang="en-GB" sz="1600" baseline="0"/>
          </a:br>
          <a:r>
            <a:rPr lang="en-GB" sz="1600" baseline="0"/>
            <a:t>[  ] = only 1 year of data available</a:t>
          </a:r>
          <a:endParaRPr lang="en-GB" sz="1600"/>
        </a:p>
        <a:p>
          <a:r>
            <a:rPr lang="en-GB" sz="1600"/>
            <a:t>ME is calculated as D-value x 0.16</a:t>
          </a:r>
        </a:p>
        <a:p>
          <a:r>
            <a:rPr lang="en-GB" sz="1600"/>
            <a:t># = values are re-transformed from the mean of the log data</a:t>
          </a:r>
        </a:p>
        <a:p>
          <a:r>
            <a:rPr lang="en-GB" sz="1600"/>
            <a:t>Standing Power (1-9) has been calculated so that a variety that shows significantly more (at 99%) lodging than the mean of the 4 &amp; 5 year varieties receives a score of less than 7.0. This is equivalent to 2.6% lodging. </a:t>
          </a:r>
        </a:p>
        <a:p>
          <a:r>
            <a:rPr lang="en-GB" sz="1600"/>
            <a:t>Eyespot rating derived from inoculated nurseries rather than field scores</a:t>
          </a:r>
        </a:p>
        <a:p>
          <a:endParaRPr lang="en-GB" sz="1600"/>
        </a:p>
        <a:p>
          <a:r>
            <a:rPr lang="en-GB" sz="1600"/>
            <a:t>Full data at www.bspb.co.uk</a:t>
          </a:r>
        </a:p>
      </xdr:txBody>
    </xdr:sp>
    <xdr:clientData/>
  </xdr:twoCellAnchor>
  <xdr:twoCellAnchor>
    <xdr:from>
      <xdr:col>14</xdr:col>
      <xdr:colOff>608750</xdr:colOff>
      <xdr:row>57</xdr:row>
      <xdr:rowOff>2</xdr:rowOff>
    </xdr:from>
    <xdr:to>
      <xdr:col>18</xdr:col>
      <xdr:colOff>1164750</xdr:colOff>
      <xdr:row>65</xdr:row>
      <xdr:rowOff>49029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F0E3110-FE9A-4A16-BA65-5BF6C7C4132A}"/>
            </a:ext>
          </a:extLst>
        </xdr:cNvPr>
        <xdr:cNvSpPr txBox="1"/>
      </xdr:nvSpPr>
      <xdr:spPr>
        <a:xfrm>
          <a:off x="23006107" y="18927538"/>
          <a:ext cx="5577036" cy="124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GB" sz="2000"/>
            <a:t>With thanks to the Maize Growers Association for part-funding the eyespot assessments</a:t>
          </a:r>
        </a:p>
      </xdr:txBody>
    </xdr:sp>
    <xdr:clientData/>
  </xdr:twoCellAnchor>
  <xdr:twoCellAnchor editAs="oneCell">
    <xdr:from>
      <xdr:col>18</xdr:col>
      <xdr:colOff>333375</xdr:colOff>
      <xdr:row>1</xdr:row>
      <xdr:rowOff>128559</xdr:rowOff>
    </xdr:from>
    <xdr:to>
      <xdr:col>19</xdr:col>
      <xdr:colOff>1904999</xdr:colOff>
      <xdr:row>11</xdr:row>
      <xdr:rowOff>120455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7581173-0F67-CB2F-84A2-1ED58DC8F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70750" y="271434"/>
          <a:ext cx="3238499" cy="1420646"/>
        </a:xfrm>
        <a:prstGeom prst="rect">
          <a:avLst/>
        </a:prstGeom>
      </xdr:spPr>
    </xdr:pic>
    <xdr:clientData/>
  </xdr:twoCellAnchor>
  <xdr:twoCellAnchor editAs="oneCell">
    <xdr:from>
      <xdr:col>13</xdr:col>
      <xdr:colOff>138546</xdr:colOff>
      <xdr:row>56</xdr:row>
      <xdr:rowOff>115453</xdr:rowOff>
    </xdr:from>
    <xdr:to>
      <xdr:col>14</xdr:col>
      <xdr:colOff>524367</xdr:colOff>
      <xdr:row>66</xdr:row>
      <xdr:rowOff>17319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8E9BA67-ACEF-4A40-9771-3C9155A3D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00728" y="20741408"/>
          <a:ext cx="2065684" cy="12873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271046</xdr:colOff>
      <xdr:row>38</xdr:row>
      <xdr:rowOff>93086</xdr:rowOff>
    </xdr:from>
    <xdr:to>
      <xdr:col>19</xdr:col>
      <xdr:colOff>2164875</xdr:colOff>
      <xdr:row>46</xdr:row>
      <xdr:rowOff>77171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265F522-371E-47E4-A75E-EDA51CE59B37}"/>
            </a:ext>
          </a:extLst>
        </xdr:cNvPr>
        <xdr:cNvSpPr txBox="1"/>
      </xdr:nvSpPr>
      <xdr:spPr>
        <a:xfrm>
          <a:off x="28917484" y="15714086"/>
          <a:ext cx="5608579" cy="11985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GB" sz="2000"/>
            <a:t>With thanks to the Maize Growers Association for part-funding the eyespot assessments</a:t>
          </a:r>
        </a:p>
      </xdr:txBody>
    </xdr:sp>
    <xdr:clientData/>
  </xdr:twoCellAnchor>
  <xdr:twoCellAnchor editAs="oneCell">
    <xdr:from>
      <xdr:col>0</xdr:col>
      <xdr:colOff>103908</xdr:colOff>
      <xdr:row>1</xdr:row>
      <xdr:rowOff>-1</xdr:rowOff>
    </xdr:from>
    <xdr:to>
      <xdr:col>1</xdr:col>
      <xdr:colOff>30306</xdr:colOff>
      <xdr:row>12</xdr:row>
      <xdr:rowOff>85725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0ACFBB3-930B-43A8-B449-954C4A4F6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08" y="155863"/>
          <a:ext cx="3251489" cy="1609726"/>
        </a:xfrm>
        <a:prstGeom prst="rect">
          <a:avLst/>
        </a:prstGeom>
      </xdr:spPr>
    </xdr:pic>
    <xdr:clientData/>
  </xdr:twoCellAnchor>
  <xdr:twoCellAnchor editAs="oneCell">
    <xdr:from>
      <xdr:col>18</xdr:col>
      <xdr:colOff>595313</xdr:colOff>
      <xdr:row>2</xdr:row>
      <xdr:rowOff>0</xdr:rowOff>
    </xdr:from>
    <xdr:to>
      <xdr:col>19</xdr:col>
      <xdr:colOff>1928812</xdr:colOff>
      <xdr:row>11</xdr:row>
      <xdr:rowOff>134771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0FF35E-CA23-4F7F-B3FA-04DAD43CB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1" y="285750"/>
          <a:ext cx="3238499" cy="1420646"/>
        </a:xfrm>
        <a:prstGeom prst="rect">
          <a:avLst/>
        </a:prstGeom>
      </xdr:spPr>
    </xdr:pic>
    <xdr:clientData/>
  </xdr:twoCellAnchor>
  <xdr:twoCellAnchor editAs="oneCell">
    <xdr:from>
      <xdr:col>15</xdr:col>
      <xdr:colOff>1571625</xdr:colOff>
      <xdr:row>38</xdr:row>
      <xdr:rowOff>95250</xdr:rowOff>
    </xdr:from>
    <xdr:to>
      <xdr:col>17</xdr:col>
      <xdr:colOff>255934</xdr:colOff>
      <xdr:row>47</xdr:row>
      <xdr:rowOff>1445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943816C-C953-435D-B6B9-C24C5FD4C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84438" y="16073438"/>
          <a:ext cx="2065684" cy="1287320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36</xdr:row>
      <xdr:rowOff>71437</xdr:rowOff>
    </xdr:from>
    <xdr:to>
      <xdr:col>9</xdr:col>
      <xdr:colOff>1324174</xdr:colOff>
      <xdr:row>58</xdr:row>
      <xdr:rowOff>79264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DC467F8-DE0F-47B0-B60F-1EE5E05E2320}"/>
            </a:ext>
          </a:extLst>
        </xdr:cNvPr>
        <xdr:cNvSpPr txBox="1"/>
      </xdr:nvSpPr>
      <xdr:spPr>
        <a:xfrm>
          <a:off x="142875" y="15763875"/>
          <a:ext cx="17516674" cy="35082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600"/>
            <a:t>Varieties in bold signify candidates.</a:t>
          </a:r>
          <a:br>
            <a:rPr lang="en-GB" sz="1600"/>
          </a:br>
          <a:br>
            <a:rPr lang="en-GB" sz="1600"/>
          </a:br>
          <a:r>
            <a:rPr lang="en-GB" sz="1600"/>
            <a:t>On the 1-9 scales, high figures indicate that a variety shows the character to a high degree (e.g. high resistance)</a:t>
          </a:r>
        </a:p>
        <a:p>
          <a:endParaRPr lang="en-GB" sz="1600"/>
        </a:p>
        <a:p>
          <a:r>
            <a:rPr lang="en-GB" sz="1600"/>
            <a:t>Notes:</a:t>
          </a:r>
        </a:p>
        <a:p>
          <a:r>
            <a:rPr lang="en-GB" sz="1600"/>
            <a:t>- indicates</a:t>
          </a:r>
          <a:r>
            <a:rPr lang="en-GB" sz="1600" baseline="0"/>
            <a:t> no data available</a:t>
          </a:r>
          <a:br>
            <a:rPr lang="en-GB" sz="1600" baseline="0"/>
          </a:br>
          <a:r>
            <a:rPr lang="en-GB" sz="1600" baseline="0"/>
            <a:t>[  ] = only 1 year of data available</a:t>
          </a:r>
          <a:endParaRPr lang="en-GB" sz="1600"/>
        </a:p>
        <a:p>
          <a:r>
            <a:rPr lang="en-GB" sz="1600"/>
            <a:t>ME is calculated as D-value x 0.16</a:t>
          </a:r>
        </a:p>
        <a:p>
          <a:r>
            <a:rPr lang="en-GB" sz="1600"/>
            <a:t># = values are re-transformed from the mean of the log data</a:t>
          </a:r>
        </a:p>
        <a:p>
          <a:r>
            <a:rPr lang="en-GB" sz="1600"/>
            <a:t>Standing Power (1-9) has been calculated so that a variety that shows significantly more (at 99%) lodging than the mean of the 4 &amp; 5 year varieties receives a score of less than 7.0. This is equivalent to 2.6% lodging. </a:t>
          </a:r>
        </a:p>
        <a:p>
          <a:r>
            <a:rPr lang="en-GB" sz="1600"/>
            <a:t>Eyespot rating derived from inoculated nurseries rather than field scores</a:t>
          </a:r>
        </a:p>
        <a:p>
          <a:endParaRPr lang="en-GB" sz="1600"/>
        </a:p>
        <a:p>
          <a:r>
            <a:rPr lang="en-GB" sz="1600"/>
            <a:t>Full data at www.bspb.co.uk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669628</xdr:colOff>
      <xdr:row>60</xdr:row>
      <xdr:rowOff>43296</xdr:rowOff>
    </xdr:from>
    <xdr:to>
      <xdr:col>19</xdr:col>
      <xdr:colOff>1336031</xdr:colOff>
      <xdr:row>67</xdr:row>
      <xdr:rowOff>33875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4DB0014-CE59-402D-917C-DEE1AE66BBBB}"/>
            </a:ext>
          </a:extLst>
        </xdr:cNvPr>
        <xdr:cNvSpPr txBox="1"/>
      </xdr:nvSpPr>
      <xdr:spPr>
        <a:xfrm>
          <a:off x="30038378" y="17233653"/>
          <a:ext cx="5564974" cy="110182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GB" sz="2000"/>
            <a:t>With thanks to the Maize Growers Association for part-funding the eyespot assessments</a:t>
          </a:r>
        </a:p>
      </xdr:txBody>
    </xdr:sp>
    <xdr:clientData/>
  </xdr:twoCellAnchor>
  <xdr:twoCellAnchor editAs="oneCell">
    <xdr:from>
      <xdr:col>0</xdr:col>
      <xdr:colOff>214310</xdr:colOff>
      <xdr:row>1</xdr:row>
      <xdr:rowOff>142874</xdr:rowOff>
    </xdr:from>
    <xdr:to>
      <xdr:col>0</xdr:col>
      <xdr:colOff>3465799</xdr:colOff>
      <xdr:row>13</xdr:row>
      <xdr:rowOff>90055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6956BF2-09CF-4175-B0BB-58A7BFBAA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0" y="309562"/>
          <a:ext cx="3251489" cy="1661681"/>
        </a:xfrm>
        <a:prstGeom prst="rect">
          <a:avLst/>
        </a:prstGeom>
      </xdr:spPr>
    </xdr:pic>
    <xdr:clientData/>
  </xdr:twoCellAnchor>
  <xdr:twoCellAnchor editAs="oneCell">
    <xdr:from>
      <xdr:col>17</xdr:col>
      <xdr:colOff>1315357</xdr:colOff>
      <xdr:row>2</xdr:row>
      <xdr:rowOff>-1</xdr:rowOff>
    </xdr:from>
    <xdr:to>
      <xdr:col>19</xdr:col>
      <xdr:colOff>1288142</xdr:colOff>
      <xdr:row>12</xdr:row>
      <xdr:rowOff>59931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699CED-ABD3-4110-AC1C-27E0457D5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16964" y="272142"/>
          <a:ext cx="3238499" cy="1420646"/>
        </a:xfrm>
        <a:prstGeom prst="rect">
          <a:avLst/>
        </a:prstGeom>
      </xdr:spPr>
    </xdr:pic>
    <xdr:clientData/>
  </xdr:twoCellAnchor>
  <xdr:twoCellAnchor editAs="oneCell">
    <xdr:from>
      <xdr:col>15</xdr:col>
      <xdr:colOff>113393</xdr:colOff>
      <xdr:row>59</xdr:row>
      <xdr:rowOff>136071</xdr:rowOff>
    </xdr:from>
    <xdr:to>
      <xdr:col>16</xdr:col>
      <xdr:colOff>546220</xdr:colOff>
      <xdr:row>67</xdr:row>
      <xdr:rowOff>153391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88693C8-88E9-42FC-9D22-E859C5BA9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49286" y="17530535"/>
          <a:ext cx="2065684" cy="1287320"/>
        </a:xfrm>
        <a:prstGeom prst="rect">
          <a:avLst/>
        </a:prstGeom>
      </xdr:spPr>
    </xdr:pic>
    <xdr:clientData/>
  </xdr:twoCellAnchor>
  <xdr:twoCellAnchor>
    <xdr:from>
      <xdr:col>0</xdr:col>
      <xdr:colOff>113393</xdr:colOff>
      <xdr:row>57</xdr:row>
      <xdr:rowOff>136071</xdr:rowOff>
    </xdr:from>
    <xdr:to>
      <xdr:col>8</xdr:col>
      <xdr:colOff>2004531</xdr:colOff>
      <xdr:row>79</xdr:row>
      <xdr:rowOff>151835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38D6620-3617-48D1-BA47-E7C9B2F42727}"/>
            </a:ext>
          </a:extLst>
        </xdr:cNvPr>
        <xdr:cNvSpPr txBox="1"/>
      </xdr:nvSpPr>
      <xdr:spPr>
        <a:xfrm>
          <a:off x="113393" y="17213035"/>
          <a:ext cx="17516674" cy="35082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600"/>
            <a:t>Varieties in bold signify candidates.</a:t>
          </a:r>
          <a:br>
            <a:rPr lang="en-GB" sz="1600"/>
          </a:br>
          <a:br>
            <a:rPr lang="en-GB" sz="1600"/>
          </a:br>
          <a:r>
            <a:rPr lang="en-GB" sz="1600"/>
            <a:t>On the 1-9 scales, high figures indicate that a variety shows the character to a high degree (e.g. high resistance)</a:t>
          </a:r>
        </a:p>
        <a:p>
          <a:endParaRPr lang="en-GB" sz="1600"/>
        </a:p>
        <a:p>
          <a:r>
            <a:rPr lang="en-GB" sz="1600"/>
            <a:t>Notes:</a:t>
          </a:r>
        </a:p>
        <a:p>
          <a:r>
            <a:rPr lang="en-GB" sz="1600"/>
            <a:t>- indicates</a:t>
          </a:r>
          <a:r>
            <a:rPr lang="en-GB" sz="1600" baseline="0"/>
            <a:t> no data available</a:t>
          </a:r>
          <a:br>
            <a:rPr lang="en-GB" sz="1600" baseline="0"/>
          </a:br>
          <a:r>
            <a:rPr lang="en-GB" sz="1600" baseline="0"/>
            <a:t>[  ] = only 1 year of data available</a:t>
          </a:r>
          <a:endParaRPr lang="en-GB" sz="1600"/>
        </a:p>
        <a:p>
          <a:r>
            <a:rPr lang="en-GB" sz="1600"/>
            <a:t>ME is calculated as D-value x 0.16</a:t>
          </a:r>
        </a:p>
        <a:p>
          <a:r>
            <a:rPr lang="en-GB" sz="1600"/>
            <a:t># = values are re-transformed from the mean of the log data</a:t>
          </a:r>
        </a:p>
        <a:p>
          <a:r>
            <a:rPr lang="en-GB" sz="1600"/>
            <a:t>Standing Power (1-9) has been calculated so that a variety that shows significantly more (at 99%) lodging than the mean of the 4 &amp; 5 year varieties receives a score of less than 7.0. This is equivalent to 2.6% lodging. </a:t>
          </a:r>
        </a:p>
        <a:p>
          <a:r>
            <a:rPr lang="en-GB" sz="1600"/>
            <a:t>Eyespot rating derived from inoculated nurseries rather than field scores</a:t>
          </a:r>
        </a:p>
        <a:p>
          <a:endParaRPr lang="en-GB" sz="1600"/>
        </a:p>
        <a:p>
          <a:r>
            <a:rPr lang="en-GB" sz="1600"/>
            <a:t>Full data at www.bspb.co.uk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1382873</xdr:colOff>
      <xdr:row>47</xdr:row>
      <xdr:rowOff>186172</xdr:rowOff>
    </xdr:from>
    <xdr:to>
      <xdr:col>19</xdr:col>
      <xdr:colOff>1453963</xdr:colOff>
      <xdr:row>54</xdr:row>
      <xdr:rowOff>10063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5676359-D53B-4945-A631-3E02756C2318}"/>
            </a:ext>
          </a:extLst>
        </xdr:cNvPr>
        <xdr:cNvSpPr txBox="1"/>
      </xdr:nvSpPr>
      <xdr:spPr>
        <a:xfrm>
          <a:off x="26933686" y="12782985"/>
          <a:ext cx="6500465" cy="11573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GB" sz="2000"/>
            <a:t>With thanks to the Maize Growers Association for part-funding the eyespot assessments</a:t>
          </a:r>
        </a:p>
      </xdr:txBody>
    </xdr:sp>
    <xdr:clientData/>
  </xdr:twoCellAnchor>
  <xdr:twoCellAnchor editAs="oneCell">
    <xdr:from>
      <xdr:col>0</xdr:col>
      <xdr:colOff>190500</xdr:colOff>
      <xdr:row>1</xdr:row>
      <xdr:rowOff>47625</xdr:rowOff>
    </xdr:from>
    <xdr:to>
      <xdr:col>0</xdr:col>
      <xdr:colOff>3441989</xdr:colOff>
      <xdr:row>12</xdr:row>
      <xdr:rowOff>137681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1AB3BC6-6379-4BD7-A5DD-065765A13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38125"/>
          <a:ext cx="3251489" cy="1661681"/>
        </a:xfrm>
        <a:prstGeom prst="rect">
          <a:avLst/>
        </a:prstGeom>
      </xdr:spPr>
    </xdr:pic>
    <xdr:clientData/>
  </xdr:twoCellAnchor>
  <xdr:twoCellAnchor editAs="oneCell">
    <xdr:from>
      <xdr:col>17</xdr:col>
      <xdr:colOff>1762125</xdr:colOff>
      <xdr:row>1</xdr:row>
      <xdr:rowOff>71438</xdr:rowOff>
    </xdr:from>
    <xdr:to>
      <xdr:col>19</xdr:col>
      <xdr:colOff>1523999</xdr:colOff>
      <xdr:row>11</xdr:row>
      <xdr:rowOff>63334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EFFB41-5944-438F-92BB-48C7A6985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65688" y="214313"/>
          <a:ext cx="3238499" cy="1420646"/>
        </a:xfrm>
        <a:prstGeom prst="rect">
          <a:avLst/>
        </a:prstGeom>
      </xdr:spPr>
    </xdr:pic>
    <xdr:clientData/>
  </xdr:twoCellAnchor>
  <xdr:twoCellAnchor editAs="oneCell">
    <xdr:from>
      <xdr:col>14</xdr:col>
      <xdr:colOff>785812</xdr:colOff>
      <xdr:row>47</xdr:row>
      <xdr:rowOff>166687</xdr:rowOff>
    </xdr:from>
    <xdr:to>
      <xdr:col>15</xdr:col>
      <xdr:colOff>1375121</xdr:colOff>
      <xdr:row>54</xdr:row>
      <xdr:rowOff>120507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2E59A38-2D4C-431D-8C8A-BA54E7434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50" y="13835062"/>
          <a:ext cx="2065684" cy="1287320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45</xdr:row>
      <xdr:rowOff>47625</xdr:rowOff>
    </xdr:from>
    <xdr:to>
      <xdr:col>10</xdr:col>
      <xdr:colOff>181174</xdr:colOff>
      <xdr:row>63</xdr:row>
      <xdr:rowOff>126889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3A01B4D-EE4A-49BA-9472-A7ABE4CC1F81}"/>
            </a:ext>
          </a:extLst>
        </xdr:cNvPr>
        <xdr:cNvSpPr txBox="1"/>
      </xdr:nvSpPr>
      <xdr:spPr>
        <a:xfrm>
          <a:off x="95250" y="13335000"/>
          <a:ext cx="17516674" cy="35082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600"/>
            <a:t>Varieties in bold signify candidates.</a:t>
          </a:r>
          <a:br>
            <a:rPr lang="en-GB" sz="1600"/>
          </a:br>
          <a:br>
            <a:rPr lang="en-GB" sz="1600"/>
          </a:br>
          <a:r>
            <a:rPr lang="en-GB" sz="1600"/>
            <a:t>On the 1-9 scales, high figures indicate that a variety shows the character to a high degree (e.g. high resistance)</a:t>
          </a:r>
        </a:p>
        <a:p>
          <a:endParaRPr lang="en-GB" sz="1600"/>
        </a:p>
        <a:p>
          <a:r>
            <a:rPr lang="en-GB" sz="1600"/>
            <a:t>Notes:</a:t>
          </a:r>
        </a:p>
        <a:p>
          <a:r>
            <a:rPr lang="en-GB" sz="1600"/>
            <a:t>- indicates</a:t>
          </a:r>
          <a:r>
            <a:rPr lang="en-GB" sz="1600" baseline="0"/>
            <a:t> no data available</a:t>
          </a:r>
          <a:br>
            <a:rPr lang="en-GB" sz="1600" baseline="0"/>
          </a:br>
          <a:r>
            <a:rPr lang="en-GB" sz="1600" baseline="0"/>
            <a:t>[  ] = only 1 year of data available</a:t>
          </a:r>
          <a:endParaRPr lang="en-GB" sz="1600"/>
        </a:p>
        <a:p>
          <a:r>
            <a:rPr lang="en-GB" sz="1600"/>
            <a:t>ME is calculated as D-value x 0.16</a:t>
          </a:r>
        </a:p>
        <a:p>
          <a:r>
            <a:rPr lang="en-GB" sz="1600"/>
            <a:t># = values are re-transformed from the mean of the log data</a:t>
          </a:r>
        </a:p>
        <a:p>
          <a:r>
            <a:rPr lang="en-GB" sz="1600"/>
            <a:t>Standing Power (1-9) has been calculated so that a variety that shows significantly more (at 99%) lodging than the mean of the 4 &amp; 5 year varieties receives a score of less than 7.0. This is equivalent to 2.6% lodging. </a:t>
          </a:r>
        </a:p>
        <a:p>
          <a:r>
            <a:rPr lang="en-GB" sz="1600"/>
            <a:t>Eyespot rating derived from inoculated nurseries rather than field scores</a:t>
          </a:r>
        </a:p>
        <a:p>
          <a:endParaRPr lang="en-GB" sz="1600"/>
        </a:p>
        <a:p>
          <a:r>
            <a:rPr lang="en-GB" sz="1600"/>
            <a:t>Full data at www.bspb.co.uk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0"/>
  <sheetViews>
    <sheetView topLeftCell="A2" zoomScale="75" zoomScaleNormal="75" workbookViewId="0">
      <selection activeCell="D26" sqref="D26"/>
    </sheetView>
  </sheetViews>
  <sheetFormatPr defaultRowHeight="15" x14ac:dyDescent="0.2"/>
  <cols>
    <col min="1" max="1" width="29.140625" customWidth="1"/>
    <col min="2" max="2" width="8.7109375" style="78" customWidth="1"/>
    <col min="3" max="3" width="8.7109375" customWidth="1"/>
    <col min="4" max="4" width="12.5703125" style="4" bestFit="1" customWidth="1"/>
    <col min="5" max="5" width="9.140625" customWidth="1"/>
    <col min="9" max="13" width="9.140625" customWidth="1"/>
    <col min="14" max="15" width="7.85546875" customWidth="1"/>
    <col min="16" max="16" width="8.42578125" customWidth="1"/>
    <col min="17" max="17" width="10.140625" customWidth="1"/>
    <col min="20" max="20" width="10.28515625" customWidth="1"/>
  </cols>
  <sheetData>
    <row r="1" spans="1:21" s="4" customFormat="1" ht="27" customHeight="1" x14ac:dyDescent="0.25">
      <c r="A1" s="240" t="s">
        <v>33</v>
      </c>
      <c r="B1" s="241"/>
      <c r="C1" s="241"/>
      <c r="D1" s="48"/>
      <c r="E1" s="107"/>
      <c r="F1" s="1" t="s">
        <v>7</v>
      </c>
      <c r="G1" s="2"/>
      <c r="H1" s="3"/>
      <c r="I1" s="108"/>
      <c r="J1" s="3" t="s">
        <v>27</v>
      </c>
      <c r="K1" s="61"/>
      <c r="L1" s="3"/>
      <c r="M1" s="3"/>
      <c r="N1" s="3"/>
      <c r="O1" s="105"/>
      <c r="P1" s="5"/>
      <c r="Q1" s="5"/>
      <c r="R1" s="5"/>
      <c r="T1" s="104" t="s">
        <v>34</v>
      </c>
      <c r="U1" s="26"/>
    </row>
    <row r="2" spans="1:21" s="4" customFormat="1" ht="27" customHeight="1" thickBot="1" x14ac:dyDescent="0.3">
      <c r="A2" s="242"/>
      <c r="B2" s="243"/>
      <c r="C2" s="243"/>
      <c r="D2" s="49"/>
      <c r="E2" s="111"/>
      <c r="F2" s="72" t="s">
        <v>8</v>
      </c>
      <c r="G2" s="5"/>
      <c r="I2" s="112"/>
      <c r="J2" s="6" t="s">
        <v>28</v>
      </c>
      <c r="K2" s="47"/>
      <c r="L2" s="6"/>
      <c r="M2" s="6"/>
      <c r="N2" s="6"/>
      <c r="O2" s="106"/>
      <c r="P2" s="5"/>
      <c r="Q2" s="5"/>
      <c r="R2" s="5"/>
      <c r="T2" s="26"/>
      <c r="U2" s="26"/>
    </row>
    <row r="3" spans="1:21" s="4" customFormat="1" ht="16.5" thickBot="1" x14ac:dyDescent="0.3">
      <c r="B3" s="26"/>
      <c r="E3" s="113"/>
      <c r="F3" s="114"/>
      <c r="G3" s="113"/>
      <c r="H3" s="115"/>
      <c r="I3" s="116"/>
      <c r="J3" s="74"/>
      <c r="K3" s="7"/>
      <c r="L3" s="8"/>
      <c r="P3" s="5"/>
      <c r="U3" s="26"/>
    </row>
    <row r="4" spans="1:21" s="4" customFormat="1" ht="13.5" customHeight="1" x14ac:dyDescent="0.2">
      <c r="A4" s="244" t="s">
        <v>22</v>
      </c>
      <c r="B4" s="246" t="s">
        <v>26</v>
      </c>
      <c r="C4" s="248" t="s">
        <v>9</v>
      </c>
      <c r="D4" s="250" t="s">
        <v>32</v>
      </c>
      <c r="E4" s="250" t="s">
        <v>21</v>
      </c>
      <c r="F4" s="231" t="s">
        <v>5</v>
      </c>
      <c r="G4" s="232"/>
      <c r="H4" s="233"/>
      <c r="I4" s="234" t="s">
        <v>10</v>
      </c>
      <c r="J4" s="235"/>
      <c r="K4" s="235"/>
      <c r="L4" s="236"/>
      <c r="M4" s="234" t="s">
        <v>6</v>
      </c>
      <c r="N4" s="235"/>
      <c r="O4" s="235"/>
      <c r="P4" s="235"/>
      <c r="Q4" s="237" t="s">
        <v>29</v>
      </c>
      <c r="R4" s="238"/>
      <c r="S4" s="238"/>
      <c r="T4" s="239"/>
      <c r="U4" s="26"/>
    </row>
    <row r="5" spans="1:21" s="4" customFormat="1" ht="124.5" customHeight="1" thickBot="1" x14ac:dyDescent="0.25">
      <c r="A5" s="245"/>
      <c r="B5" s="247"/>
      <c r="C5" s="249"/>
      <c r="D5" s="251"/>
      <c r="E5" s="251"/>
      <c r="F5" s="45" t="s">
        <v>16</v>
      </c>
      <c r="G5" s="46" t="s">
        <v>17</v>
      </c>
      <c r="H5" s="98" t="s">
        <v>18</v>
      </c>
      <c r="I5" s="45" t="s">
        <v>11</v>
      </c>
      <c r="J5" s="46" t="s">
        <v>19</v>
      </c>
      <c r="K5" s="46" t="s">
        <v>12</v>
      </c>
      <c r="L5" s="98" t="s">
        <v>18</v>
      </c>
      <c r="M5" s="99" t="s">
        <v>13</v>
      </c>
      <c r="N5" s="46" t="s">
        <v>20</v>
      </c>
      <c r="O5" s="100" t="s">
        <v>14</v>
      </c>
      <c r="P5" s="101" t="s">
        <v>18</v>
      </c>
      <c r="Q5" s="62" t="s">
        <v>30</v>
      </c>
      <c r="R5" s="44" t="s">
        <v>23</v>
      </c>
      <c r="S5" s="44" t="s">
        <v>24</v>
      </c>
      <c r="T5" s="44" t="s">
        <v>25</v>
      </c>
      <c r="U5" s="26"/>
    </row>
    <row r="6" spans="1:21" ht="15.75" customHeight="1" x14ac:dyDescent="0.25">
      <c r="A6" s="121" t="s">
        <v>91</v>
      </c>
      <c r="B6" s="122"/>
      <c r="C6" s="102"/>
      <c r="D6" s="67">
        <v>-78.998574354233369</v>
      </c>
      <c r="E6" s="91">
        <v>39.5</v>
      </c>
      <c r="F6" s="92">
        <v>13.03</v>
      </c>
      <c r="G6" s="123">
        <v>-11.1</v>
      </c>
      <c r="H6" s="93">
        <v>77</v>
      </c>
      <c r="I6" s="94">
        <v>12.05</v>
      </c>
      <c r="J6" s="124">
        <v>0.42</v>
      </c>
      <c r="K6" s="95">
        <v>157.04798399999999</v>
      </c>
      <c r="L6" s="93">
        <v>82.212202401094075</v>
      </c>
      <c r="M6" s="92">
        <v>37.729810000000001</v>
      </c>
      <c r="N6" s="128">
        <v>-0.9</v>
      </c>
      <c r="O6" s="117">
        <v>4.9253399999999994</v>
      </c>
      <c r="P6" s="93">
        <v>88.661666673867117</v>
      </c>
      <c r="Q6" s="129">
        <v>60.71</v>
      </c>
      <c r="R6" s="96">
        <v>7.1</v>
      </c>
      <c r="S6" s="96">
        <v>7.5646687747315164</v>
      </c>
      <c r="T6" s="97">
        <v>4</v>
      </c>
      <c r="U6" s="73"/>
    </row>
    <row r="7" spans="1:21" ht="15.75" x14ac:dyDescent="0.25">
      <c r="A7" s="80" t="s">
        <v>37</v>
      </c>
      <c r="B7" s="85"/>
      <c r="C7" s="103"/>
      <c r="D7" s="68">
        <v>-82.610762946317578</v>
      </c>
      <c r="E7" s="50">
        <v>39.299999999999997</v>
      </c>
      <c r="F7" s="9">
        <v>14.99</v>
      </c>
      <c r="G7" s="13">
        <v>0.1</v>
      </c>
      <c r="H7" s="10">
        <v>89</v>
      </c>
      <c r="I7" s="11">
        <v>11.53</v>
      </c>
      <c r="J7" s="126">
        <v>-0.09</v>
      </c>
      <c r="K7" s="12">
        <v>172.948624</v>
      </c>
      <c r="L7" s="93">
        <v>90.535942704483972</v>
      </c>
      <c r="M7" s="9">
        <v>37.80565</v>
      </c>
      <c r="N7" s="120">
        <v>-0.7</v>
      </c>
      <c r="O7" s="17">
        <v>5.6782120000000003</v>
      </c>
      <c r="P7" s="93">
        <v>102.21421052101023</v>
      </c>
      <c r="Q7" s="63">
        <v>56.21</v>
      </c>
      <c r="R7" s="15">
        <v>7</v>
      </c>
      <c r="S7" s="15">
        <v>7.9799822442066262</v>
      </c>
      <c r="T7" s="75">
        <v>7</v>
      </c>
      <c r="U7" s="73"/>
    </row>
    <row r="8" spans="1:21" ht="15.75" x14ac:dyDescent="0.25">
      <c r="A8" s="80" t="s">
        <v>84</v>
      </c>
      <c r="B8" s="84"/>
      <c r="C8" s="103"/>
      <c r="D8" s="68">
        <v>38.594034729320384</v>
      </c>
      <c r="E8" s="50">
        <v>38.200000000000003</v>
      </c>
      <c r="F8" s="9">
        <v>16.170000000000002</v>
      </c>
      <c r="G8" s="118">
        <v>4.5999999999999996</v>
      </c>
      <c r="H8" s="10">
        <v>96</v>
      </c>
      <c r="I8" s="11">
        <v>11.46</v>
      </c>
      <c r="J8" s="126">
        <v>-0.11</v>
      </c>
      <c r="K8" s="12">
        <v>185.45049600000002</v>
      </c>
      <c r="L8" s="93">
        <v>97.080480272419734</v>
      </c>
      <c r="M8" s="9">
        <v>36.835169999999998</v>
      </c>
      <c r="N8" s="120">
        <v>-0.6</v>
      </c>
      <c r="O8" s="17">
        <v>5.9699640000000009</v>
      </c>
      <c r="P8" s="93">
        <v>107.46607507765691</v>
      </c>
      <c r="Q8" s="63">
        <v>56.26</v>
      </c>
      <c r="R8" s="15">
        <v>7.3</v>
      </c>
      <c r="S8" s="15">
        <v>8.3079272979402123</v>
      </c>
      <c r="T8" s="75">
        <v>4</v>
      </c>
      <c r="U8" s="73"/>
    </row>
    <row r="9" spans="1:21" ht="15.75" x14ac:dyDescent="0.25">
      <c r="A9" s="80" t="s">
        <v>87</v>
      </c>
      <c r="B9" s="85"/>
      <c r="C9" s="103"/>
      <c r="D9" s="68">
        <v>126.12881002299193</v>
      </c>
      <c r="E9" s="50">
        <v>37.799999999999997</v>
      </c>
      <c r="F9" s="9">
        <v>16.170000000000002</v>
      </c>
      <c r="G9" s="118">
        <v>3.6</v>
      </c>
      <c r="H9" s="10">
        <v>96</v>
      </c>
      <c r="I9" s="11">
        <v>11.61</v>
      </c>
      <c r="J9" s="16">
        <v>0.05</v>
      </c>
      <c r="K9" s="12">
        <v>187.77897600000003</v>
      </c>
      <c r="L9" s="93">
        <v>98.299403713340183</v>
      </c>
      <c r="M9" s="9">
        <v>36.461640000000003</v>
      </c>
      <c r="N9" s="120">
        <v>-0.6</v>
      </c>
      <c r="O9" s="17">
        <v>5.9117520000000008</v>
      </c>
      <c r="P9" s="93">
        <v>106.4181935221868</v>
      </c>
      <c r="Q9" s="130">
        <v>57.56</v>
      </c>
      <c r="R9" s="15">
        <v>7.5</v>
      </c>
      <c r="S9" s="15">
        <v>8.1195364961987</v>
      </c>
      <c r="T9" s="75">
        <v>4</v>
      </c>
      <c r="U9" s="73"/>
    </row>
    <row r="10" spans="1:21" ht="15.75" x14ac:dyDescent="0.25">
      <c r="A10" s="80" t="s">
        <v>88</v>
      </c>
      <c r="B10" s="84">
        <v>1</v>
      </c>
      <c r="C10" s="103"/>
      <c r="D10" s="68">
        <v>225.28757172281541</v>
      </c>
      <c r="E10" s="50">
        <v>37.1</v>
      </c>
      <c r="F10" s="9">
        <v>16.27</v>
      </c>
      <c r="G10" s="13">
        <v>2.9</v>
      </c>
      <c r="H10" s="10">
        <v>96</v>
      </c>
      <c r="I10" s="11">
        <v>11.63</v>
      </c>
      <c r="J10" s="125">
        <v>0.11</v>
      </c>
      <c r="K10" s="12">
        <v>189.3828</v>
      </c>
      <c r="L10" s="93">
        <v>99.138980891890469</v>
      </c>
      <c r="M10" s="9">
        <v>37.117139999999999</v>
      </c>
      <c r="N10" s="13">
        <v>0.7</v>
      </c>
      <c r="O10" s="17">
        <v>6.0540669999999999</v>
      </c>
      <c r="P10" s="93">
        <v>108.98002379028836</v>
      </c>
      <c r="Q10" s="130">
        <v>57.62</v>
      </c>
      <c r="R10" s="15">
        <v>7.7</v>
      </c>
      <c r="S10" s="15">
        <v>7.9055181521354321</v>
      </c>
      <c r="T10" s="75">
        <v>4</v>
      </c>
      <c r="U10" s="73"/>
    </row>
    <row r="11" spans="1:21" ht="15.75" x14ac:dyDescent="0.25">
      <c r="A11" s="80" t="s">
        <v>45</v>
      </c>
      <c r="B11" s="85">
        <v>2</v>
      </c>
      <c r="C11" s="103"/>
      <c r="D11" s="68">
        <v>-270.93274366707465</v>
      </c>
      <c r="E11" s="50">
        <v>36</v>
      </c>
      <c r="F11" s="9">
        <v>15.71</v>
      </c>
      <c r="G11" s="120">
        <v>-2.7</v>
      </c>
      <c r="H11" s="10">
        <v>93</v>
      </c>
      <c r="I11" s="11">
        <v>11.27</v>
      </c>
      <c r="J11" s="127">
        <v>-0.21</v>
      </c>
      <c r="K11" s="12">
        <v>177.10825600000001</v>
      </c>
      <c r="L11" s="93">
        <v>92.713446033008523</v>
      </c>
      <c r="M11" s="9">
        <v>34.372990000000001</v>
      </c>
      <c r="N11" s="120">
        <v>-1</v>
      </c>
      <c r="O11" s="17">
        <v>5.4183790000000007</v>
      </c>
      <c r="P11" s="93">
        <v>97.536923909959853</v>
      </c>
      <c r="Q11" s="131">
        <v>55.82</v>
      </c>
      <c r="R11" s="15">
        <v>6.5</v>
      </c>
      <c r="S11" s="15">
        <v>8.2754934205459847</v>
      </c>
      <c r="T11" s="75">
        <v>4</v>
      </c>
      <c r="U11" s="73"/>
    </row>
    <row r="12" spans="1:21" ht="15.75" x14ac:dyDescent="0.25">
      <c r="A12" s="79" t="s">
        <v>48</v>
      </c>
      <c r="B12" s="84"/>
      <c r="C12" s="103"/>
      <c r="D12" s="68">
        <v>235.46311156291756</v>
      </c>
      <c r="E12" s="50">
        <v>35.9</v>
      </c>
      <c r="F12" s="9">
        <v>15.98</v>
      </c>
      <c r="G12" s="120">
        <v>-1.3</v>
      </c>
      <c r="H12" s="10">
        <v>95</v>
      </c>
      <c r="I12" s="11">
        <v>11.69</v>
      </c>
      <c r="J12" s="125">
        <v>0.22</v>
      </c>
      <c r="K12" s="12">
        <v>186.90208000000001</v>
      </c>
      <c r="L12" s="93">
        <v>97.84036215419026</v>
      </c>
      <c r="M12" s="9">
        <v>36.80809</v>
      </c>
      <c r="N12" s="13">
        <v>1.5</v>
      </c>
      <c r="O12" s="17">
        <v>5.8982179999999991</v>
      </c>
      <c r="P12" s="93">
        <v>106.17456628086654</v>
      </c>
      <c r="Q12" s="130">
        <v>58.24</v>
      </c>
      <c r="R12" s="15">
        <v>6.9</v>
      </c>
      <c r="S12" s="15">
        <v>8.2138156474240116</v>
      </c>
      <c r="T12" s="75">
        <v>5</v>
      </c>
      <c r="U12" s="73"/>
    </row>
    <row r="13" spans="1:21" ht="15.75" x14ac:dyDescent="0.25">
      <c r="A13" s="80" t="s">
        <v>54</v>
      </c>
      <c r="B13" s="85">
        <v>1</v>
      </c>
      <c r="C13" s="103"/>
      <c r="D13" s="68">
        <v>307.52948851995552</v>
      </c>
      <c r="E13" s="50">
        <v>35.700000000000003</v>
      </c>
      <c r="F13" s="9">
        <v>17.22</v>
      </c>
      <c r="G13" s="118">
        <v>5.7</v>
      </c>
      <c r="H13" s="10">
        <v>102</v>
      </c>
      <c r="I13" s="11">
        <v>11.52</v>
      </c>
      <c r="J13" s="16">
        <v>0.06</v>
      </c>
      <c r="K13" s="12">
        <v>198.48460800000001</v>
      </c>
      <c r="L13" s="93">
        <v>103.9036372883196</v>
      </c>
      <c r="M13" s="9">
        <v>36.270069999999997</v>
      </c>
      <c r="N13" s="13">
        <v>1.1000000000000001</v>
      </c>
      <c r="O13" s="17">
        <v>6.2611919999999994</v>
      </c>
      <c r="P13" s="93">
        <v>112.7085070442007</v>
      </c>
      <c r="Q13" s="63">
        <v>57.09</v>
      </c>
      <c r="R13" s="15">
        <v>7.5</v>
      </c>
      <c r="S13" s="15">
        <v>8.2813318768556723</v>
      </c>
      <c r="T13" s="75">
        <v>5</v>
      </c>
      <c r="U13" s="73"/>
    </row>
    <row r="14" spans="1:21" ht="15.75" x14ac:dyDescent="0.25">
      <c r="A14" s="80" t="s">
        <v>86</v>
      </c>
      <c r="B14" s="85"/>
      <c r="C14" s="103"/>
      <c r="D14" s="68">
        <v>-365.67638602414729</v>
      </c>
      <c r="E14" s="50">
        <v>35.700000000000003</v>
      </c>
      <c r="F14" s="9">
        <v>16.41</v>
      </c>
      <c r="G14" s="13">
        <v>0.9</v>
      </c>
      <c r="H14" s="10">
        <v>97</v>
      </c>
      <c r="I14" s="11">
        <v>11.14</v>
      </c>
      <c r="J14" s="127">
        <v>-0.31</v>
      </c>
      <c r="K14" s="12">
        <v>182.97806399999999</v>
      </c>
      <c r="L14" s="93">
        <v>95.786200175153752</v>
      </c>
      <c r="M14" s="9">
        <v>32.210230000000003</v>
      </c>
      <c r="N14" s="119">
        <v>-2.9</v>
      </c>
      <c r="O14" s="17">
        <v>5.3004299999999995</v>
      </c>
      <c r="P14" s="93">
        <v>95.413709081640164</v>
      </c>
      <c r="Q14" s="131">
        <v>55.56</v>
      </c>
      <c r="R14" s="15">
        <v>7.5</v>
      </c>
      <c r="S14" s="15">
        <v>8.3200389748067245</v>
      </c>
      <c r="T14" s="75">
        <v>4</v>
      </c>
      <c r="U14" s="73"/>
    </row>
    <row r="15" spans="1:21" ht="15.75" x14ac:dyDescent="0.25">
      <c r="A15" s="79" t="s">
        <v>56</v>
      </c>
      <c r="B15" s="84"/>
      <c r="C15" s="103"/>
      <c r="D15" s="68">
        <v>169.50240678272411</v>
      </c>
      <c r="E15" s="50">
        <v>35.700000000000003</v>
      </c>
      <c r="F15" s="9">
        <v>16.170000000000002</v>
      </c>
      <c r="G15" s="120">
        <v>-0.5</v>
      </c>
      <c r="H15" s="10">
        <v>96</v>
      </c>
      <c r="I15" s="11">
        <v>11.58</v>
      </c>
      <c r="J15" s="125">
        <v>0.12</v>
      </c>
      <c r="K15" s="12">
        <v>187.33915200000001</v>
      </c>
      <c r="L15" s="93">
        <v>98.069162618944091</v>
      </c>
      <c r="M15" s="9">
        <v>36.37753</v>
      </c>
      <c r="N15" s="13">
        <v>1.2</v>
      </c>
      <c r="O15" s="17">
        <v>5.8971990000000005</v>
      </c>
      <c r="P15" s="93">
        <v>106.15622313331924</v>
      </c>
      <c r="Q15" s="130">
        <v>57.6</v>
      </c>
      <c r="R15" s="15">
        <v>7.4</v>
      </c>
      <c r="S15" s="15">
        <v>7.901956786503967</v>
      </c>
      <c r="T15" s="75">
        <v>5</v>
      </c>
      <c r="U15" s="73"/>
    </row>
    <row r="16" spans="1:21" ht="15.75" x14ac:dyDescent="0.25">
      <c r="A16" s="80" t="s">
        <v>57</v>
      </c>
      <c r="B16" s="85"/>
      <c r="C16" s="103"/>
      <c r="D16" s="68">
        <v>-24.19891694406121</v>
      </c>
      <c r="E16" s="50">
        <v>35.6</v>
      </c>
      <c r="F16" s="9">
        <v>15.62</v>
      </c>
      <c r="G16" s="119">
        <v>-3.9</v>
      </c>
      <c r="H16" s="10">
        <v>92</v>
      </c>
      <c r="I16" s="11">
        <v>11.51</v>
      </c>
      <c r="J16" s="16">
        <v>0.06</v>
      </c>
      <c r="K16" s="12">
        <v>179.892416</v>
      </c>
      <c r="L16" s="93">
        <v>94.170910940275519</v>
      </c>
      <c r="M16" s="9">
        <v>35.577300000000001</v>
      </c>
      <c r="N16" s="13">
        <v>0.5</v>
      </c>
      <c r="O16" s="17">
        <v>5.5716540000000006</v>
      </c>
      <c r="P16" s="93">
        <v>100.29604652067037</v>
      </c>
      <c r="Q16" s="63">
        <v>57.3</v>
      </c>
      <c r="R16" s="15">
        <v>7.2</v>
      </c>
      <c r="S16" s="15">
        <v>7.7182019545185145</v>
      </c>
      <c r="T16" s="75">
        <v>5</v>
      </c>
      <c r="U16" s="73"/>
    </row>
    <row r="17" spans="1:21" ht="15.75" x14ac:dyDescent="0.25">
      <c r="A17" s="80" t="s">
        <v>89</v>
      </c>
      <c r="B17" s="85"/>
      <c r="C17" s="103"/>
      <c r="D17" s="68">
        <v>-71.718411289697002</v>
      </c>
      <c r="E17" s="50">
        <v>35.200000000000003</v>
      </c>
      <c r="F17" s="9">
        <v>17.23</v>
      </c>
      <c r="G17" s="118">
        <v>4.8</v>
      </c>
      <c r="H17" s="10">
        <v>102</v>
      </c>
      <c r="I17" s="11">
        <v>11.22</v>
      </c>
      <c r="J17" s="127">
        <v>-0.22</v>
      </c>
      <c r="K17" s="12">
        <v>193.361952</v>
      </c>
      <c r="L17" s="93">
        <v>101.22200571829461</v>
      </c>
      <c r="M17" s="9">
        <v>33.382179999999998</v>
      </c>
      <c r="N17" s="120">
        <v>-1.3</v>
      </c>
      <c r="O17" s="17">
        <v>5.7686039999999998</v>
      </c>
      <c r="P17" s="93">
        <v>103.84136831600188</v>
      </c>
      <c r="Q17" s="131">
        <v>55.74</v>
      </c>
      <c r="R17" s="15">
        <v>7.8</v>
      </c>
      <c r="S17" s="15">
        <v>8.0613859423087177</v>
      </c>
      <c r="T17" s="75">
        <v>4</v>
      </c>
      <c r="U17" s="73"/>
    </row>
    <row r="18" spans="1:21" ht="15.75" x14ac:dyDescent="0.25">
      <c r="A18" s="79" t="s">
        <v>63</v>
      </c>
      <c r="B18" s="84">
        <v>1</v>
      </c>
      <c r="C18" s="103"/>
      <c r="D18" s="68">
        <v>214.04807334673515</v>
      </c>
      <c r="E18" s="50">
        <v>34.9</v>
      </c>
      <c r="F18" s="9">
        <v>16.510000000000002</v>
      </c>
      <c r="G18" s="13">
        <v>0.2</v>
      </c>
      <c r="H18" s="10">
        <v>98</v>
      </c>
      <c r="I18" s="11">
        <v>11.55</v>
      </c>
      <c r="J18" s="125">
        <v>0.12</v>
      </c>
      <c r="K18" s="12">
        <v>190.74993600000002</v>
      </c>
      <c r="L18" s="93">
        <v>99.854655545452559</v>
      </c>
      <c r="M18" s="9">
        <v>35.949269999999999</v>
      </c>
      <c r="N18" s="13">
        <v>1.5</v>
      </c>
      <c r="O18" s="17">
        <v>5.9518550000000001</v>
      </c>
      <c r="P18" s="93">
        <v>107.14009268419835</v>
      </c>
      <c r="Q18" s="130">
        <v>57.68</v>
      </c>
      <c r="R18" s="15">
        <v>7.5</v>
      </c>
      <c r="S18" s="15">
        <v>8.0829598168087244</v>
      </c>
      <c r="T18" s="75">
        <v>5</v>
      </c>
      <c r="U18" s="73"/>
    </row>
    <row r="19" spans="1:21" ht="15.75" x14ac:dyDescent="0.25">
      <c r="A19" s="80" t="s">
        <v>41</v>
      </c>
      <c r="B19" s="85"/>
      <c r="C19" s="103"/>
      <c r="D19" s="68">
        <v>-117.27349345974396</v>
      </c>
      <c r="E19" s="50">
        <v>34.9</v>
      </c>
      <c r="F19" s="9">
        <v>15.87</v>
      </c>
      <c r="G19" s="119">
        <v>-3.7</v>
      </c>
      <c r="H19" s="10">
        <v>94</v>
      </c>
      <c r="I19" s="11">
        <v>11.35</v>
      </c>
      <c r="J19" s="126">
        <v>-7.0000000000000007E-2</v>
      </c>
      <c r="K19" s="12">
        <v>180.25780799999998</v>
      </c>
      <c r="L19" s="93">
        <v>94.362188028300665</v>
      </c>
      <c r="M19" s="9">
        <v>34.629820000000002</v>
      </c>
      <c r="N19" s="13">
        <v>0.3</v>
      </c>
      <c r="O19" s="17">
        <v>5.5148249999999992</v>
      </c>
      <c r="P19" s="93">
        <v>99.273060522666313</v>
      </c>
      <c r="Q19" s="63">
        <v>56.28</v>
      </c>
      <c r="R19" s="15">
        <v>7</v>
      </c>
      <c r="S19" s="15">
        <v>8.2248630695134093</v>
      </c>
      <c r="T19" s="75">
        <v>4</v>
      </c>
      <c r="U19" s="73"/>
    </row>
    <row r="20" spans="1:21" ht="15.75" x14ac:dyDescent="0.25">
      <c r="A20" s="79" t="s">
        <v>59</v>
      </c>
      <c r="B20" s="84">
        <v>2</v>
      </c>
      <c r="C20" s="103"/>
      <c r="D20" s="68">
        <v>-177.49425142855748</v>
      </c>
      <c r="E20" s="50">
        <v>34.799999999999997</v>
      </c>
      <c r="F20" s="9">
        <v>16.2</v>
      </c>
      <c r="G20" s="120">
        <v>-1.8</v>
      </c>
      <c r="H20" s="10">
        <v>96</v>
      </c>
      <c r="I20" s="11">
        <v>11.28</v>
      </c>
      <c r="J20" s="126">
        <v>-0.13</v>
      </c>
      <c r="K20" s="12">
        <v>182.91744</v>
      </c>
      <c r="L20" s="93">
        <v>95.754464444255333</v>
      </c>
      <c r="M20" s="9">
        <v>33.525179999999999</v>
      </c>
      <c r="N20" s="120">
        <v>-0.8</v>
      </c>
      <c r="O20" s="17">
        <v>5.4464399999999999</v>
      </c>
      <c r="P20" s="93">
        <v>98.04205351086766</v>
      </c>
      <c r="Q20" s="63">
        <v>56.33</v>
      </c>
      <c r="R20" s="15">
        <v>7.2</v>
      </c>
      <c r="S20" s="15">
        <v>8.2440012753885927</v>
      </c>
      <c r="T20" s="75">
        <v>5</v>
      </c>
      <c r="U20" s="73"/>
    </row>
    <row r="21" spans="1:21" ht="15.75" x14ac:dyDescent="0.25">
      <c r="A21" s="80" t="s">
        <v>85</v>
      </c>
      <c r="B21" s="85">
        <v>2</v>
      </c>
      <c r="C21" s="103"/>
      <c r="D21" s="68">
        <v>-500.82477760550682</v>
      </c>
      <c r="E21" s="50">
        <v>34.700000000000003</v>
      </c>
      <c r="F21" s="9">
        <v>15.43</v>
      </c>
      <c r="G21" s="119">
        <v>-6.6</v>
      </c>
      <c r="H21" s="10">
        <v>91</v>
      </c>
      <c r="I21" s="11">
        <v>11.16</v>
      </c>
      <c r="J21" s="127">
        <v>-0.25</v>
      </c>
      <c r="K21" s="12">
        <v>172.34692800000002</v>
      </c>
      <c r="L21" s="93">
        <v>90.220964109560228</v>
      </c>
      <c r="M21" s="9">
        <v>31.880040000000001</v>
      </c>
      <c r="N21" s="119">
        <v>-2.2999999999999998</v>
      </c>
      <c r="O21" s="17">
        <v>4.9345140000000001</v>
      </c>
      <c r="P21" s="93">
        <v>88.826809005171398</v>
      </c>
      <c r="Q21" s="63">
        <v>56.51</v>
      </c>
      <c r="R21" s="15">
        <v>7.3</v>
      </c>
      <c r="S21" s="15">
        <v>8.3079272979402123</v>
      </c>
      <c r="T21" s="75">
        <v>4</v>
      </c>
      <c r="U21" s="73"/>
    </row>
    <row r="22" spans="1:21" ht="15.75" x14ac:dyDescent="0.25">
      <c r="A22" s="79" t="s">
        <v>50</v>
      </c>
      <c r="B22" s="84"/>
      <c r="C22" s="103"/>
      <c r="D22" s="68">
        <v>171.85681534881994</v>
      </c>
      <c r="E22" s="50">
        <v>34.5</v>
      </c>
      <c r="F22" s="9">
        <v>17.47</v>
      </c>
      <c r="G22" s="118">
        <v>5.2</v>
      </c>
      <c r="H22" s="10">
        <v>103</v>
      </c>
      <c r="I22" s="11">
        <v>11.39</v>
      </c>
      <c r="J22" s="16">
        <v>-0.01</v>
      </c>
      <c r="K22" s="12">
        <v>199.15799999999999</v>
      </c>
      <c r="L22" s="93">
        <v>104.25614763572572</v>
      </c>
      <c r="M22" s="9">
        <v>34.082470000000001</v>
      </c>
      <c r="N22" s="13">
        <v>0</v>
      </c>
      <c r="O22" s="17">
        <v>5.9712459999999998</v>
      </c>
      <c r="P22" s="93">
        <v>107.48915252138175</v>
      </c>
      <c r="Q22" s="63">
        <v>56.76</v>
      </c>
      <c r="R22" s="15">
        <v>7.5</v>
      </c>
      <c r="S22" s="15">
        <v>8.2230639667465155</v>
      </c>
      <c r="T22" s="75">
        <v>5</v>
      </c>
      <c r="U22" s="73"/>
    </row>
    <row r="23" spans="1:21" ht="15.75" x14ac:dyDescent="0.25">
      <c r="A23" s="79" t="s">
        <v>62</v>
      </c>
      <c r="B23" s="84">
        <v>1</v>
      </c>
      <c r="C23" s="103"/>
      <c r="D23" s="68">
        <v>403.21053196842001</v>
      </c>
      <c r="E23" s="50">
        <v>34.5</v>
      </c>
      <c r="F23" s="9">
        <v>16.829999999999998</v>
      </c>
      <c r="G23" s="13">
        <v>1.5</v>
      </c>
      <c r="H23" s="10">
        <v>100</v>
      </c>
      <c r="I23" s="11">
        <v>11.69</v>
      </c>
      <c r="J23" s="125">
        <v>0.28000000000000003</v>
      </c>
      <c r="K23" s="12">
        <v>196.78982399999998</v>
      </c>
      <c r="L23" s="93">
        <v>103.01644394979104</v>
      </c>
      <c r="M23" s="9">
        <v>36.217390000000002</v>
      </c>
      <c r="N23" s="118">
        <v>2.1</v>
      </c>
      <c r="O23" s="17">
        <v>6.1109729999999995</v>
      </c>
      <c r="P23" s="93">
        <v>110.00439587500597</v>
      </c>
      <c r="Q23" s="130">
        <v>58.76</v>
      </c>
      <c r="R23" s="15">
        <v>7.4</v>
      </c>
      <c r="S23" s="15">
        <v>8.2734928717477274</v>
      </c>
      <c r="T23" s="75">
        <v>5</v>
      </c>
      <c r="U23" s="73"/>
    </row>
    <row r="24" spans="1:21" ht="15.75" x14ac:dyDescent="0.25">
      <c r="A24" s="79" t="s">
        <v>83</v>
      </c>
      <c r="B24" s="85">
        <v>2</v>
      </c>
      <c r="C24" s="103"/>
      <c r="D24" s="68">
        <v>-145.0671987269059</v>
      </c>
      <c r="E24" s="50">
        <v>34.6</v>
      </c>
      <c r="F24" s="9">
        <v>16.48</v>
      </c>
      <c r="G24" s="120">
        <v>-0.6</v>
      </c>
      <c r="H24" s="10">
        <v>98</v>
      </c>
      <c r="I24" s="11">
        <v>11.24</v>
      </c>
      <c r="J24" s="126">
        <v>-0.16</v>
      </c>
      <c r="K24" s="12">
        <v>185.36704</v>
      </c>
      <c r="L24" s="93">
        <v>97.036792340942768</v>
      </c>
      <c r="M24" s="9">
        <v>33.569389999999999</v>
      </c>
      <c r="N24" s="120">
        <v>-0.5</v>
      </c>
      <c r="O24" s="17">
        <v>5.5488160000000004</v>
      </c>
      <c r="P24" s="93">
        <v>99.884936801646347</v>
      </c>
      <c r="Q24" s="63">
        <v>56.09</v>
      </c>
      <c r="R24" s="15">
        <v>7.2</v>
      </c>
      <c r="S24" s="15">
        <v>8.3010560970299068</v>
      </c>
      <c r="T24" s="75">
        <v>4</v>
      </c>
      <c r="U24" s="73"/>
    </row>
    <row r="25" spans="1:21" ht="15.75" x14ac:dyDescent="0.25">
      <c r="A25" s="80" t="s">
        <v>47</v>
      </c>
      <c r="B25" s="85">
        <v>1</v>
      </c>
      <c r="C25" s="103"/>
      <c r="D25" s="68">
        <v>130.41089462068189</v>
      </c>
      <c r="E25" s="50">
        <v>34.299999999999997</v>
      </c>
      <c r="F25" s="9">
        <v>16.690000000000001</v>
      </c>
      <c r="G25" s="13">
        <v>0.2</v>
      </c>
      <c r="H25" s="10">
        <v>99</v>
      </c>
      <c r="I25" s="11">
        <v>11.52</v>
      </c>
      <c r="J25" s="125">
        <v>0.13</v>
      </c>
      <c r="K25" s="12">
        <v>192.34891200000004</v>
      </c>
      <c r="L25" s="93">
        <v>100.69169487062143</v>
      </c>
      <c r="M25" s="9">
        <v>34.078600000000002</v>
      </c>
      <c r="N25" s="13">
        <v>0.2</v>
      </c>
      <c r="O25" s="17">
        <v>5.7046420000000007</v>
      </c>
      <c r="P25" s="93">
        <v>102.68998028516667</v>
      </c>
      <c r="Q25" s="130">
        <v>58.04</v>
      </c>
      <c r="R25" s="15">
        <v>7</v>
      </c>
      <c r="S25" s="15">
        <v>8.2850918912416365</v>
      </c>
      <c r="T25" s="75">
        <v>5</v>
      </c>
      <c r="U25" s="73"/>
    </row>
    <row r="26" spans="1:21" ht="15.75" x14ac:dyDescent="0.25">
      <c r="A26" s="79" t="s">
        <v>36</v>
      </c>
      <c r="B26" s="84">
        <v>2</v>
      </c>
      <c r="C26" s="103"/>
      <c r="D26" s="68">
        <v>-118.76084643418066</v>
      </c>
      <c r="E26" s="50">
        <v>34.200000000000003</v>
      </c>
      <c r="F26" s="9">
        <v>16.489999999999998</v>
      </c>
      <c r="G26" s="120">
        <v>-0.8</v>
      </c>
      <c r="H26" s="10">
        <v>98</v>
      </c>
      <c r="I26" s="11">
        <v>11.25</v>
      </c>
      <c r="J26" s="126">
        <v>-0.13</v>
      </c>
      <c r="K26" s="12">
        <v>186.03358399999996</v>
      </c>
      <c r="L26" s="93">
        <v>97.385717865750721</v>
      </c>
      <c r="M26" s="9">
        <v>33.193240000000003</v>
      </c>
      <c r="N26" s="120">
        <v>-0.6</v>
      </c>
      <c r="O26" s="14">
        <v>5.5192029999999992</v>
      </c>
      <c r="P26" s="93">
        <v>99.351869452952997</v>
      </c>
      <c r="Q26" s="63">
        <v>56.23</v>
      </c>
      <c r="R26" s="15">
        <v>7.3</v>
      </c>
      <c r="S26" s="15">
        <v>8.3042785716572887</v>
      </c>
      <c r="T26" s="75">
        <v>8</v>
      </c>
      <c r="U26" s="73"/>
    </row>
    <row r="27" spans="1:21" ht="15.75" x14ac:dyDescent="0.25">
      <c r="A27" s="79" t="s">
        <v>46</v>
      </c>
      <c r="B27" s="84"/>
      <c r="C27" s="103"/>
      <c r="D27" s="68">
        <v>-191.54670084556034</v>
      </c>
      <c r="E27" s="50">
        <v>34.200000000000003</v>
      </c>
      <c r="F27" s="9">
        <v>16.73</v>
      </c>
      <c r="G27" s="13">
        <v>0.3</v>
      </c>
      <c r="H27" s="10">
        <v>99</v>
      </c>
      <c r="I27" s="11">
        <v>11.18</v>
      </c>
      <c r="J27" s="127">
        <v>-0.2</v>
      </c>
      <c r="K27" s="12">
        <v>187.188624</v>
      </c>
      <c r="L27" s="93">
        <v>97.990363527813869</v>
      </c>
      <c r="M27" s="9">
        <v>32.499960000000002</v>
      </c>
      <c r="N27" s="120">
        <v>-1.3</v>
      </c>
      <c r="O27" s="17">
        <v>5.4573260000000001</v>
      </c>
      <c r="P27" s="93">
        <v>98.238013770141492</v>
      </c>
      <c r="Q27" s="63">
        <v>56.05</v>
      </c>
      <c r="R27" s="15">
        <v>7.2</v>
      </c>
      <c r="S27" s="15">
        <v>7.5993662627641809</v>
      </c>
      <c r="T27" s="75">
        <v>4</v>
      </c>
      <c r="U27" s="73"/>
    </row>
    <row r="28" spans="1:21" ht="15.75" x14ac:dyDescent="0.25">
      <c r="A28" s="79" t="s">
        <v>61</v>
      </c>
      <c r="B28" s="84">
        <v>2</v>
      </c>
      <c r="C28" s="103"/>
      <c r="D28" s="68">
        <v>-232.28289501006969</v>
      </c>
      <c r="E28" s="50">
        <v>34.200000000000003</v>
      </c>
      <c r="F28" s="9">
        <v>16.66</v>
      </c>
      <c r="G28" s="120">
        <v>-0.2</v>
      </c>
      <c r="H28" s="10">
        <v>99</v>
      </c>
      <c r="I28" s="11">
        <v>11.14</v>
      </c>
      <c r="J28" s="127">
        <v>-0.24</v>
      </c>
      <c r="K28" s="12">
        <v>185.76566399999999</v>
      </c>
      <c r="L28" s="93">
        <v>97.245465869473591</v>
      </c>
      <c r="M28" s="9">
        <v>32.473779999999998</v>
      </c>
      <c r="N28" s="120">
        <v>-1.3</v>
      </c>
      <c r="O28" s="17">
        <v>5.4278279999999999</v>
      </c>
      <c r="P28" s="93">
        <v>97.707016550955444</v>
      </c>
      <c r="Q28" s="131">
        <v>55.74</v>
      </c>
      <c r="R28" s="15">
        <v>7.4</v>
      </c>
      <c r="S28" s="15">
        <v>8.2863223185785699</v>
      </c>
      <c r="T28" s="75">
        <v>5</v>
      </c>
      <c r="U28" s="73"/>
    </row>
    <row r="29" spans="1:21" ht="15.75" x14ac:dyDescent="0.25">
      <c r="A29" s="79" t="s">
        <v>49</v>
      </c>
      <c r="B29" s="84"/>
      <c r="C29" s="103"/>
      <c r="D29" s="68">
        <v>123.83335851841807</v>
      </c>
      <c r="E29" s="50">
        <v>34</v>
      </c>
      <c r="F29" s="9">
        <v>17.190000000000001</v>
      </c>
      <c r="G29" s="13">
        <v>2.7</v>
      </c>
      <c r="H29" s="10">
        <v>102</v>
      </c>
      <c r="I29" s="11">
        <v>11.28</v>
      </c>
      <c r="J29" s="126">
        <v>-0.1</v>
      </c>
      <c r="K29" s="12">
        <v>194.01321600000003</v>
      </c>
      <c r="L29" s="93">
        <v>101.56293239828653</v>
      </c>
      <c r="M29" s="9">
        <v>34.899149999999999</v>
      </c>
      <c r="N29" s="13">
        <v>1.3</v>
      </c>
      <c r="O29" s="17">
        <v>6.0165000000000006</v>
      </c>
      <c r="P29" s="93">
        <v>108.30377548419432</v>
      </c>
      <c r="Q29" s="131">
        <v>55.5</v>
      </c>
      <c r="R29" s="15">
        <v>7.2</v>
      </c>
      <c r="S29" s="15">
        <v>8.257574405456845</v>
      </c>
      <c r="T29" s="75">
        <v>5</v>
      </c>
      <c r="U29" s="73"/>
    </row>
    <row r="30" spans="1:21" ht="15.75" x14ac:dyDescent="0.25">
      <c r="A30" s="80" t="s">
        <v>53</v>
      </c>
      <c r="B30" s="85">
        <v>2</v>
      </c>
      <c r="C30" s="103"/>
      <c r="D30" s="68">
        <v>-186.87646997189802</v>
      </c>
      <c r="E30" s="50">
        <v>34</v>
      </c>
      <c r="F30" s="9">
        <v>16.62</v>
      </c>
      <c r="G30" s="120">
        <v>-0.7</v>
      </c>
      <c r="H30" s="10">
        <v>98</v>
      </c>
      <c r="I30" s="11">
        <v>11.3</v>
      </c>
      <c r="J30" s="126">
        <v>-7.0000000000000007E-2</v>
      </c>
      <c r="K30" s="12">
        <v>187.89907200000002</v>
      </c>
      <c r="L30" s="93">
        <v>98.36227212086817</v>
      </c>
      <c r="M30" s="9">
        <v>31.492059999999999</v>
      </c>
      <c r="N30" s="119">
        <v>-2.1</v>
      </c>
      <c r="O30" s="17">
        <v>5.248596</v>
      </c>
      <c r="P30" s="93">
        <v>94.480638708757652</v>
      </c>
      <c r="Q30" s="63">
        <v>57.31</v>
      </c>
      <c r="R30" s="15">
        <v>7.1</v>
      </c>
      <c r="S30" s="15">
        <v>8.278766857939198</v>
      </c>
      <c r="T30" s="75">
        <v>5</v>
      </c>
      <c r="U30" s="73"/>
    </row>
    <row r="31" spans="1:21" ht="15.75" x14ac:dyDescent="0.25">
      <c r="A31" s="79" t="s">
        <v>42</v>
      </c>
      <c r="B31" s="84"/>
      <c r="C31" s="103"/>
      <c r="D31" s="68">
        <v>39.43464563721615</v>
      </c>
      <c r="E31" s="50">
        <v>33.9</v>
      </c>
      <c r="F31" s="9">
        <v>17.41</v>
      </c>
      <c r="G31" s="118">
        <v>3.9</v>
      </c>
      <c r="H31" s="10">
        <v>103</v>
      </c>
      <c r="I31" s="11">
        <v>11.3</v>
      </c>
      <c r="J31" s="126">
        <v>-7.0000000000000007E-2</v>
      </c>
      <c r="K31" s="12">
        <v>196.858352</v>
      </c>
      <c r="L31" s="93">
        <v>103.0523173030341</v>
      </c>
      <c r="M31" s="9">
        <v>32.774729999999998</v>
      </c>
      <c r="N31" s="120">
        <v>-0.8</v>
      </c>
      <c r="O31" s="17">
        <v>5.7244080000000004</v>
      </c>
      <c r="P31" s="93">
        <v>103.0457905446565</v>
      </c>
      <c r="Q31" s="63">
        <v>56.2</v>
      </c>
      <c r="R31" s="15">
        <v>7.2</v>
      </c>
      <c r="S31" s="15">
        <v>8.2444044512671866</v>
      </c>
      <c r="T31" s="75">
        <v>4</v>
      </c>
      <c r="U31" s="73"/>
    </row>
    <row r="32" spans="1:21" ht="15.75" x14ac:dyDescent="0.25">
      <c r="A32" s="80" t="s">
        <v>60</v>
      </c>
      <c r="B32" s="85"/>
      <c r="C32" s="103"/>
      <c r="D32" s="68">
        <v>21.737937981656245</v>
      </c>
      <c r="E32" s="50">
        <v>33.9</v>
      </c>
      <c r="F32" s="9">
        <v>16.32</v>
      </c>
      <c r="G32" s="120">
        <v>-2.6</v>
      </c>
      <c r="H32" s="10">
        <v>97</v>
      </c>
      <c r="I32" s="11">
        <v>11.53</v>
      </c>
      <c r="J32" s="125">
        <v>0.16</v>
      </c>
      <c r="K32" s="12">
        <v>188.293632</v>
      </c>
      <c r="L32" s="93">
        <v>98.568818207950542</v>
      </c>
      <c r="M32" s="9">
        <v>33.023800000000001</v>
      </c>
      <c r="N32" s="120">
        <v>-0.5</v>
      </c>
      <c r="O32" s="17">
        <v>5.4051840000000002</v>
      </c>
      <c r="P32" s="93">
        <v>97.299399050404617</v>
      </c>
      <c r="Q32" s="130">
        <v>58.53</v>
      </c>
      <c r="R32" s="15">
        <v>7</v>
      </c>
      <c r="S32" s="15">
        <v>8.2483855599988054</v>
      </c>
      <c r="T32" s="75">
        <v>5</v>
      </c>
      <c r="U32" s="73"/>
    </row>
    <row r="33" spans="1:21" ht="15.75" x14ac:dyDescent="0.25">
      <c r="A33" s="80" t="s">
        <v>55</v>
      </c>
      <c r="B33" s="85">
        <v>1</v>
      </c>
      <c r="C33" s="103"/>
      <c r="D33" s="68">
        <v>161.08379733165378</v>
      </c>
      <c r="E33" s="50">
        <v>33.799999999999997</v>
      </c>
      <c r="F33" s="9">
        <v>17.399999999999999</v>
      </c>
      <c r="G33" s="118">
        <v>3.6</v>
      </c>
      <c r="H33" s="10">
        <v>103</v>
      </c>
      <c r="I33" s="11">
        <v>11.37</v>
      </c>
      <c r="J33" s="16">
        <v>0</v>
      </c>
      <c r="K33" s="12">
        <v>197.88671999999997</v>
      </c>
      <c r="L33" s="93">
        <v>103.5906521227845</v>
      </c>
      <c r="M33" s="9">
        <v>33.862200000000001</v>
      </c>
      <c r="N33" s="13">
        <v>0.4</v>
      </c>
      <c r="O33" s="17">
        <v>5.9073000000000002</v>
      </c>
      <c r="P33" s="93">
        <v>106.33805250856496</v>
      </c>
      <c r="Q33" s="63">
        <v>56.61</v>
      </c>
      <c r="R33" s="15">
        <v>7.5</v>
      </c>
      <c r="S33" s="15">
        <v>8.2748296395345715</v>
      </c>
      <c r="T33" s="75">
        <v>5</v>
      </c>
      <c r="U33" s="73"/>
    </row>
    <row r="34" spans="1:21" ht="15.75" x14ac:dyDescent="0.25">
      <c r="A34" s="80" t="s">
        <v>58</v>
      </c>
      <c r="B34" s="85"/>
      <c r="C34" s="103"/>
      <c r="D34" s="68">
        <v>139.47566268287608</v>
      </c>
      <c r="E34" s="50">
        <v>33.6</v>
      </c>
      <c r="F34" s="9">
        <v>17.170000000000002</v>
      </c>
      <c r="G34" s="13">
        <v>2.1</v>
      </c>
      <c r="H34" s="10">
        <v>102</v>
      </c>
      <c r="I34" s="11">
        <v>11.3</v>
      </c>
      <c r="J34" s="126">
        <v>-0.06</v>
      </c>
      <c r="K34" s="12">
        <v>194.14462400000002</v>
      </c>
      <c r="L34" s="93">
        <v>101.63172246370453</v>
      </c>
      <c r="M34" s="9">
        <v>34.679079999999999</v>
      </c>
      <c r="N34" s="13">
        <v>1.4</v>
      </c>
      <c r="O34" s="17">
        <v>5.970009000000001</v>
      </c>
      <c r="P34" s="93">
        <v>107.46688512833367</v>
      </c>
      <c r="Q34" s="131">
        <v>55.76</v>
      </c>
      <c r="R34" s="15">
        <v>7.7</v>
      </c>
      <c r="S34" s="15">
        <v>8.2090293019856428</v>
      </c>
      <c r="T34" s="75">
        <v>5</v>
      </c>
      <c r="U34" s="73"/>
    </row>
    <row r="35" spans="1:21" ht="15.75" x14ac:dyDescent="0.25">
      <c r="A35" s="80" t="s">
        <v>44</v>
      </c>
      <c r="B35" s="85">
        <v>2</v>
      </c>
      <c r="C35" s="103"/>
      <c r="D35" s="68">
        <v>-305.11640305175411</v>
      </c>
      <c r="E35" s="50">
        <v>33.5</v>
      </c>
      <c r="F35" s="9">
        <v>16.68</v>
      </c>
      <c r="G35" s="120">
        <v>-1</v>
      </c>
      <c r="H35" s="10">
        <v>99</v>
      </c>
      <c r="I35" s="11">
        <v>11.14</v>
      </c>
      <c r="J35" s="127">
        <v>-0.21</v>
      </c>
      <c r="K35" s="12">
        <v>185.98867199999998</v>
      </c>
      <c r="L35" s="93">
        <v>97.362207125019168</v>
      </c>
      <c r="M35" s="9">
        <v>30.81033</v>
      </c>
      <c r="N35" s="119">
        <v>-2.4</v>
      </c>
      <c r="O35" s="17">
        <v>5.1591240000000003</v>
      </c>
      <c r="P35" s="93">
        <v>92.870041949824412</v>
      </c>
      <c r="Q35" s="63">
        <v>56.37</v>
      </c>
      <c r="R35" s="15">
        <v>6.6</v>
      </c>
      <c r="S35" s="15">
        <v>7.2450008233247267</v>
      </c>
      <c r="T35" s="75">
        <v>4</v>
      </c>
      <c r="U35" s="73"/>
    </row>
    <row r="36" spans="1:21" ht="15.75" x14ac:dyDescent="0.25">
      <c r="A36" s="80" t="s">
        <v>90</v>
      </c>
      <c r="B36" s="85">
        <v>1</v>
      </c>
      <c r="C36" s="103"/>
      <c r="D36" s="68">
        <v>234.69515918311504</v>
      </c>
      <c r="E36" s="50">
        <v>33.4</v>
      </c>
      <c r="F36" s="9">
        <v>17.55</v>
      </c>
      <c r="G36" s="118">
        <v>4</v>
      </c>
      <c r="H36" s="10">
        <v>104</v>
      </c>
      <c r="I36" s="11">
        <v>11.38</v>
      </c>
      <c r="J36" s="16">
        <v>0.04</v>
      </c>
      <c r="K36" s="12">
        <v>199.87344000000002</v>
      </c>
      <c r="L36" s="93">
        <v>104.63066946394508</v>
      </c>
      <c r="M36" s="9">
        <v>34.087600000000002</v>
      </c>
      <c r="N36" s="13">
        <v>1</v>
      </c>
      <c r="O36" s="17">
        <v>5.998590000000001</v>
      </c>
      <c r="P36" s="93">
        <v>107.98137531483974</v>
      </c>
      <c r="Q36" s="63">
        <v>56.73</v>
      </c>
      <c r="R36" s="15">
        <v>7</v>
      </c>
      <c r="S36" s="15">
        <v>8.3066376628309104</v>
      </c>
      <c r="T36" s="75">
        <v>4</v>
      </c>
      <c r="U36" s="73"/>
    </row>
    <row r="37" spans="1:21" ht="15.75" x14ac:dyDescent="0.25">
      <c r="A37" s="79" t="s">
        <v>43</v>
      </c>
      <c r="B37" s="84"/>
      <c r="C37" s="103"/>
      <c r="D37" s="68">
        <v>18.342089583431363</v>
      </c>
      <c r="E37" s="50">
        <v>33.299999999999997</v>
      </c>
      <c r="F37" s="9">
        <v>16.899999999999999</v>
      </c>
      <c r="G37" s="13">
        <v>0</v>
      </c>
      <c r="H37" s="10">
        <v>100</v>
      </c>
      <c r="I37" s="11">
        <v>11.28</v>
      </c>
      <c r="J37" s="126">
        <v>-0.06</v>
      </c>
      <c r="K37" s="12">
        <v>190.63199999999998</v>
      </c>
      <c r="L37" s="93">
        <v>99.792917864678628</v>
      </c>
      <c r="M37" s="9">
        <v>33.621899999999997</v>
      </c>
      <c r="N37" s="13">
        <v>0.6</v>
      </c>
      <c r="O37" s="17">
        <v>5.6936099999999987</v>
      </c>
      <c r="P37" s="93">
        <v>102.49139186147487</v>
      </c>
      <c r="Q37" s="131">
        <v>55.65</v>
      </c>
      <c r="R37" s="15">
        <v>7.1</v>
      </c>
      <c r="S37" s="15">
        <v>8.1960565341090827</v>
      </c>
      <c r="T37" s="75">
        <v>4</v>
      </c>
      <c r="U37" s="73"/>
    </row>
    <row r="38" spans="1:21" ht="16.5" thickBot="1" x14ac:dyDescent="0.3">
      <c r="A38" s="80" t="s">
        <v>40</v>
      </c>
      <c r="B38" s="85">
        <v>1</v>
      </c>
      <c r="C38" s="103"/>
      <c r="D38" s="68">
        <v>201.25447924409397</v>
      </c>
      <c r="E38" s="50">
        <v>33.299999999999997</v>
      </c>
      <c r="F38" s="9">
        <v>16.920000000000002</v>
      </c>
      <c r="G38" s="13">
        <v>0.1</v>
      </c>
      <c r="H38" s="10">
        <v>100</v>
      </c>
      <c r="I38" s="11">
        <v>11.5</v>
      </c>
      <c r="J38" s="125">
        <v>0.16</v>
      </c>
      <c r="K38" s="12">
        <v>194.64768000000001</v>
      </c>
      <c r="L38" s="93">
        <v>101.89506453685769</v>
      </c>
      <c r="M38" s="9">
        <v>33.930199999999999</v>
      </c>
      <c r="N38" s="13">
        <v>0.9</v>
      </c>
      <c r="O38" s="17">
        <v>5.76126</v>
      </c>
      <c r="P38" s="93">
        <v>103.70916804555294</v>
      </c>
      <c r="Q38" s="130">
        <v>57.79</v>
      </c>
      <c r="R38" s="15">
        <v>7.2</v>
      </c>
      <c r="S38" s="15">
        <v>8.2943377729834449</v>
      </c>
      <c r="T38" s="75">
        <v>4</v>
      </c>
      <c r="U38" s="73"/>
    </row>
    <row r="39" spans="1:21" ht="15.75" x14ac:dyDescent="0.25">
      <c r="A39" s="82" t="s">
        <v>3</v>
      </c>
      <c r="B39" s="87"/>
      <c r="C39" s="88"/>
      <c r="D39" s="70" t="s">
        <v>0</v>
      </c>
      <c r="E39" s="132">
        <v>33.04</v>
      </c>
      <c r="F39" s="18">
        <v>16.88</v>
      </c>
      <c r="G39" s="19">
        <v>0</v>
      </c>
      <c r="H39" s="20">
        <v>100</v>
      </c>
      <c r="I39" s="21">
        <v>11.316800000000001</v>
      </c>
      <c r="J39" s="22">
        <v>0</v>
      </c>
      <c r="K39" s="23">
        <v>191.02758399999999</v>
      </c>
      <c r="L39" s="20">
        <v>100</v>
      </c>
      <c r="M39" s="18">
        <v>32.909999999999997</v>
      </c>
      <c r="N39" s="19">
        <v>0</v>
      </c>
      <c r="O39" s="24">
        <v>5.5552079999999986</v>
      </c>
      <c r="P39" s="20">
        <v>100</v>
      </c>
      <c r="Q39" s="65">
        <v>56.74</v>
      </c>
      <c r="R39" s="25">
        <v>7.1</v>
      </c>
      <c r="S39" s="25">
        <v>8.1999999999999993</v>
      </c>
      <c r="T39" s="76" t="s">
        <v>0</v>
      </c>
    </row>
    <row r="40" spans="1:21" ht="16.5" thickBot="1" x14ac:dyDescent="0.3">
      <c r="A40" s="83" t="s">
        <v>15</v>
      </c>
      <c r="B40" s="89"/>
      <c r="C40" s="90"/>
      <c r="D40" s="71" t="s">
        <v>0</v>
      </c>
      <c r="E40" s="51">
        <v>1.0123536982777643</v>
      </c>
      <c r="F40" s="27">
        <v>0.56654656509122592</v>
      </c>
      <c r="G40" s="28">
        <v>3.4</v>
      </c>
      <c r="H40" s="29" t="s">
        <v>0</v>
      </c>
      <c r="I40" s="30">
        <v>0.14402999687565088</v>
      </c>
      <c r="J40" s="31">
        <v>0.14402999999999999</v>
      </c>
      <c r="K40" s="32" t="s">
        <v>0</v>
      </c>
      <c r="L40" s="33" t="s">
        <v>0</v>
      </c>
      <c r="M40" s="27">
        <v>1.5081712470461262</v>
      </c>
      <c r="N40" s="34">
        <v>1.51</v>
      </c>
      <c r="O40" s="32" t="s">
        <v>0</v>
      </c>
      <c r="P40" s="33" t="s">
        <v>0</v>
      </c>
      <c r="Q40" s="66">
        <v>0.81802751201696555</v>
      </c>
      <c r="R40" s="35">
        <v>0.28142857142857147</v>
      </c>
      <c r="S40" s="35" t="s">
        <v>0</v>
      </c>
      <c r="T40" s="77" t="s">
        <v>0</v>
      </c>
    </row>
    <row r="41" spans="1:21" ht="6" customHeight="1" x14ac:dyDescent="0.25">
      <c r="A41" s="4"/>
      <c r="B41" s="26"/>
      <c r="C41" s="52"/>
      <c r="E41" s="53"/>
      <c r="F41" s="54"/>
      <c r="G41" s="55"/>
      <c r="H41" s="55"/>
      <c r="I41" s="56"/>
      <c r="J41" s="57"/>
      <c r="K41" s="52"/>
      <c r="L41" s="58"/>
      <c r="M41" s="54"/>
      <c r="N41" s="59"/>
      <c r="O41" s="52"/>
      <c r="P41" s="58"/>
      <c r="Q41" s="53"/>
      <c r="R41" s="53"/>
      <c r="S41" s="53"/>
      <c r="T41" s="60"/>
    </row>
    <row r="42" spans="1:21" x14ac:dyDescent="0.2">
      <c r="A42" s="4" t="s">
        <v>31</v>
      </c>
      <c r="Q42" s="110"/>
    </row>
    <row r="43" spans="1:21" ht="15.75" x14ac:dyDescent="0.25">
      <c r="A43" s="79" t="s">
        <v>39</v>
      </c>
      <c r="B43" s="84"/>
      <c r="C43" s="133"/>
      <c r="D43" s="68">
        <v>-119.98428998447584</v>
      </c>
      <c r="E43" s="50">
        <v>33.200000000000003</v>
      </c>
      <c r="F43" s="9">
        <v>16.920000000000002</v>
      </c>
      <c r="G43" s="13">
        <v>0.1</v>
      </c>
      <c r="H43" s="10">
        <v>100</v>
      </c>
      <c r="I43" s="11">
        <v>11.3</v>
      </c>
      <c r="J43" s="16">
        <v>-0.04</v>
      </c>
      <c r="K43" s="12">
        <v>191.34489600000001</v>
      </c>
      <c r="L43" s="93">
        <v>100.16610794805425</v>
      </c>
      <c r="M43" s="9">
        <v>31.078340000000001</v>
      </c>
      <c r="N43" s="119">
        <v>-1.9</v>
      </c>
      <c r="O43" s="17">
        <v>5.2790400000000002</v>
      </c>
      <c r="P43" s="93">
        <v>95.028664993282007</v>
      </c>
      <c r="Q43" s="63">
        <v>57.33</v>
      </c>
      <c r="R43" s="15">
        <v>7.4</v>
      </c>
      <c r="S43" s="15">
        <v>8.2954834335670551</v>
      </c>
      <c r="T43" s="75">
        <v>4</v>
      </c>
      <c r="U43" s="73"/>
    </row>
    <row r="44" spans="1:21" ht="15.75" x14ac:dyDescent="0.25">
      <c r="A44" s="80" t="s">
        <v>51</v>
      </c>
      <c r="B44" s="85">
        <v>2</v>
      </c>
      <c r="C44" s="133"/>
      <c r="D44" s="68">
        <v>-184.56311609080706</v>
      </c>
      <c r="E44" s="50">
        <v>33.200000000000003</v>
      </c>
      <c r="F44" s="9">
        <v>16.36</v>
      </c>
      <c r="G44" s="120">
        <v>-3.3</v>
      </c>
      <c r="H44" s="10">
        <v>97</v>
      </c>
      <c r="I44" s="11">
        <v>11.21</v>
      </c>
      <c r="J44" s="126">
        <v>-0.12</v>
      </c>
      <c r="K44" s="12">
        <v>183.54611199999999</v>
      </c>
      <c r="L44" s="93">
        <v>96.083564559974761</v>
      </c>
      <c r="M44" s="9">
        <v>32.523569999999999</v>
      </c>
      <c r="N44" s="120">
        <v>-0.4</v>
      </c>
      <c r="O44" s="17">
        <v>5.3382680000000002</v>
      </c>
      <c r="P44" s="93">
        <v>96.094835692920981</v>
      </c>
      <c r="Q44" s="63">
        <v>56.11</v>
      </c>
      <c r="R44" s="15">
        <v>6.7</v>
      </c>
      <c r="S44" s="15">
        <v>8.1297132036636874</v>
      </c>
      <c r="T44" s="75">
        <v>5</v>
      </c>
      <c r="U44" s="73"/>
    </row>
    <row r="45" spans="1:21" ht="15.75" x14ac:dyDescent="0.25">
      <c r="A45" s="79" t="s">
        <v>52</v>
      </c>
      <c r="B45" s="84"/>
      <c r="C45" s="133"/>
      <c r="D45" s="68">
        <v>-22.621135529373689</v>
      </c>
      <c r="E45" s="50">
        <v>33.1</v>
      </c>
      <c r="F45" s="9">
        <v>16.690000000000001</v>
      </c>
      <c r="G45" s="120">
        <v>-1.5</v>
      </c>
      <c r="H45" s="10">
        <v>99</v>
      </c>
      <c r="I45" s="11">
        <v>11.39</v>
      </c>
      <c r="J45" s="16">
        <v>0.06</v>
      </c>
      <c r="K45" s="12">
        <v>190.15918400000001</v>
      </c>
      <c r="L45" s="93">
        <v>99.545405966082896</v>
      </c>
      <c r="M45" s="9">
        <v>32.21378</v>
      </c>
      <c r="N45" s="120">
        <v>-0.6</v>
      </c>
      <c r="O45" s="17">
        <v>5.3925390000000011</v>
      </c>
      <c r="P45" s="93">
        <v>97.071774810232171</v>
      </c>
      <c r="Q45" s="130">
        <v>57.87</v>
      </c>
      <c r="R45" s="15">
        <v>6.8</v>
      </c>
      <c r="S45" s="15">
        <v>8.1104278462681929</v>
      </c>
      <c r="T45" s="75">
        <v>5</v>
      </c>
      <c r="U45" s="73"/>
    </row>
    <row r="46" spans="1:21" ht="15.75" x14ac:dyDescent="0.25">
      <c r="A46" s="79" t="s">
        <v>64</v>
      </c>
      <c r="B46" s="84">
        <v>1</v>
      </c>
      <c r="C46" s="133"/>
      <c r="D46" s="68">
        <v>380.60482043500889</v>
      </c>
      <c r="E46" s="50">
        <v>32.9</v>
      </c>
      <c r="F46" s="9">
        <v>17.5</v>
      </c>
      <c r="G46" s="13">
        <v>3.1</v>
      </c>
      <c r="H46" s="10">
        <v>104</v>
      </c>
      <c r="I46" s="11">
        <v>11.5</v>
      </c>
      <c r="J46" s="125">
        <v>0.18</v>
      </c>
      <c r="K46" s="12">
        <v>201.292</v>
      </c>
      <c r="L46" s="93">
        <v>105.37326379000847</v>
      </c>
      <c r="M46" s="9">
        <v>34.823180000000001</v>
      </c>
      <c r="N46" s="118">
        <v>2.1</v>
      </c>
      <c r="O46" s="17">
        <v>6.107499999999999</v>
      </c>
      <c r="P46" s="93">
        <v>109.94187796388543</v>
      </c>
      <c r="Q46" s="130">
        <v>57.7</v>
      </c>
      <c r="R46" s="15">
        <v>7.4</v>
      </c>
      <c r="S46" s="15">
        <v>8.2996868971639532</v>
      </c>
      <c r="T46" s="75">
        <v>4</v>
      </c>
      <c r="U46" s="73"/>
    </row>
    <row r="47" spans="1:21" ht="15.75" x14ac:dyDescent="0.25">
      <c r="A47" s="80" t="s">
        <v>73</v>
      </c>
      <c r="B47" s="84"/>
      <c r="C47" s="133"/>
      <c r="D47" s="68">
        <v>-98.690676676530316</v>
      </c>
      <c r="E47" s="50">
        <v>32.5</v>
      </c>
      <c r="F47" s="9">
        <v>16.579999999999998</v>
      </c>
      <c r="G47" s="120">
        <v>-2.8</v>
      </c>
      <c r="H47" s="10">
        <v>98</v>
      </c>
      <c r="I47" s="11">
        <v>11.3</v>
      </c>
      <c r="J47" s="16">
        <v>0</v>
      </c>
      <c r="K47" s="12">
        <v>187.31420799999998</v>
      </c>
      <c r="L47" s="93">
        <v>98.05610481887264</v>
      </c>
      <c r="M47" s="9">
        <v>31.989650000000001</v>
      </c>
      <c r="N47" s="120">
        <v>-0.4</v>
      </c>
      <c r="O47" s="17">
        <v>5.2956519999999996</v>
      </c>
      <c r="P47" s="93">
        <v>95.327699700893305</v>
      </c>
      <c r="Q47" s="63">
        <v>56.84</v>
      </c>
      <c r="R47" s="15">
        <v>6.4</v>
      </c>
      <c r="S47" s="15">
        <v>8.2634241781164643</v>
      </c>
      <c r="T47" s="75">
        <v>7</v>
      </c>
      <c r="U47" s="73"/>
    </row>
    <row r="48" spans="1:21" ht="15.75" x14ac:dyDescent="0.25">
      <c r="A48" s="80" t="s">
        <v>76</v>
      </c>
      <c r="B48" s="84"/>
      <c r="C48" s="133"/>
      <c r="D48" s="68">
        <v>287.34436782112357</v>
      </c>
      <c r="E48" s="50">
        <v>32.4</v>
      </c>
      <c r="F48" s="9">
        <v>18.14</v>
      </c>
      <c r="G48" s="118">
        <v>6.3</v>
      </c>
      <c r="H48" s="10">
        <v>107</v>
      </c>
      <c r="I48" s="11">
        <v>11.42</v>
      </c>
      <c r="J48" s="125">
        <v>0.13</v>
      </c>
      <c r="K48" s="12">
        <v>207.14428800000002</v>
      </c>
      <c r="L48" s="93">
        <v>108.43684648181491</v>
      </c>
      <c r="M48" s="9">
        <v>32.313569999999999</v>
      </c>
      <c r="N48" s="120">
        <v>0</v>
      </c>
      <c r="O48" s="17">
        <v>5.8501500000000002</v>
      </c>
      <c r="P48" s="93">
        <v>105.30928814906663</v>
      </c>
      <c r="Q48" s="130">
        <v>57.77</v>
      </c>
      <c r="R48" s="15">
        <v>7.8</v>
      </c>
      <c r="S48" s="15">
        <v>8.2946251781301736</v>
      </c>
      <c r="T48" s="75">
        <v>6</v>
      </c>
      <c r="U48" s="73"/>
    </row>
    <row r="49" spans="1:21" ht="15.75" x14ac:dyDescent="0.25">
      <c r="A49" s="80" t="s">
        <v>82</v>
      </c>
      <c r="B49" s="85"/>
      <c r="C49" s="133"/>
      <c r="D49" s="68">
        <v>86.902169486250017</v>
      </c>
      <c r="E49" s="50">
        <v>32.4</v>
      </c>
      <c r="F49" s="9">
        <v>17.760000000000002</v>
      </c>
      <c r="G49" s="118">
        <v>4</v>
      </c>
      <c r="H49" s="10">
        <v>105</v>
      </c>
      <c r="I49" s="11">
        <v>11.33</v>
      </c>
      <c r="J49" s="16">
        <v>0.04</v>
      </c>
      <c r="K49" s="12">
        <v>201.15686400000001</v>
      </c>
      <c r="L49" s="93">
        <v>105.30252217397044</v>
      </c>
      <c r="M49" s="9">
        <v>31.24962</v>
      </c>
      <c r="N49" s="120">
        <v>-1</v>
      </c>
      <c r="O49" s="17">
        <v>5.5340160000000003</v>
      </c>
      <c r="P49" s="93">
        <v>99.618520134619644</v>
      </c>
      <c r="Q49" s="63">
        <v>57.36</v>
      </c>
      <c r="R49" s="15">
        <v>6.8</v>
      </c>
      <c r="S49" s="15">
        <v>8.2928907785914916</v>
      </c>
      <c r="T49" s="75">
        <v>5</v>
      </c>
      <c r="U49" s="73"/>
    </row>
    <row r="50" spans="1:21" ht="15.75" x14ac:dyDescent="0.25">
      <c r="A50" s="79" t="s">
        <v>65</v>
      </c>
      <c r="B50" s="84"/>
      <c r="C50" s="133"/>
      <c r="D50" s="68">
        <v>-61.279170134527902</v>
      </c>
      <c r="E50" s="50">
        <v>32</v>
      </c>
      <c r="F50" s="9">
        <v>16.63</v>
      </c>
      <c r="G50" s="120">
        <v>-3.1</v>
      </c>
      <c r="H50" s="10">
        <v>99</v>
      </c>
      <c r="I50" s="11">
        <v>11.21</v>
      </c>
      <c r="J50" s="126">
        <v>-7.0000000000000007E-2</v>
      </c>
      <c r="K50" s="12">
        <v>186.22939199999999</v>
      </c>
      <c r="L50" s="93">
        <v>97.488220339948398</v>
      </c>
      <c r="M50" s="9">
        <v>33.009340000000002</v>
      </c>
      <c r="N50" s="13">
        <v>1.1000000000000001</v>
      </c>
      <c r="O50" s="17">
        <v>5.4712699999999996</v>
      </c>
      <c r="P50" s="93">
        <v>98.489021473183385</v>
      </c>
      <c r="Q50" s="63">
        <v>56.06</v>
      </c>
      <c r="R50" s="15">
        <v>6.8</v>
      </c>
      <c r="S50" s="15">
        <v>8.1849965106280838</v>
      </c>
      <c r="T50" s="75">
        <v>7</v>
      </c>
      <c r="U50" s="73"/>
    </row>
    <row r="51" spans="1:21" ht="15.75" x14ac:dyDescent="0.25">
      <c r="A51" s="80" t="s">
        <v>79</v>
      </c>
      <c r="B51" s="84"/>
      <c r="C51" s="133"/>
      <c r="D51" s="68">
        <v>-101.0955570877249</v>
      </c>
      <c r="E51" s="50">
        <v>31.8</v>
      </c>
      <c r="F51" s="9">
        <v>17.3</v>
      </c>
      <c r="G51" s="13">
        <v>0.6</v>
      </c>
      <c r="H51" s="10">
        <v>103</v>
      </c>
      <c r="I51" s="11">
        <v>11.1</v>
      </c>
      <c r="J51" s="126">
        <v>-0.16</v>
      </c>
      <c r="K51" s="12">
        <v>191.90544000000003</v>
      </c>
      <c r="L51" s="93">
        <v>100.45954410437396</v>
      </c>
      <c r="M51" s="9">
        <v>31.536519999999999</v>
      </c>
      <c r="N51" s="120">
        <v>-0.2</v>
      </c>
      <c r="O51" s="17">
        <v>5.4373900000000006</v>
      </c>
      <c r="P51" s="93">
        <v>97.879143319206079</v>
      </c>
      <c r="Q51" s="131">
        <v>55.1</v>
      </c>
      <c r="R51" s="15">
        <v>6.7</v>
      </c>
      <c r="S51" s="15">
        <v>8.2949119222634096</v>
      </c>
      <c r="T51" s="75">
        <v>8</v>
      </c>
      <c r="U51" s="73"/>
    </row>
    <row r="52" spans="1:21" ht="15.75" x14ac:dyDescent="0.25">
      <c r="A52" s="80" t="s">
        <v>68</v>
      </c>
      <c r="B52" s="84">
        <v>2</v>
      </c>
      <c r="C52" s="133"/>
      <c r="D52" s="68">
        <v>-214.82442725374139</v>
      </c>
      <c r="E52" s="50">
        <v>31.8</v>
      </c>
      <c r="F52" s="9">
        <v>16.309999999999999</v>
      </c>
      <c r="G52" s="119">
        <v>-5.3</v>
      </c>
      <c r="H52" s="10">
        <v>97</v>
      </c>
      <c r="I52" s="11">
        <v>11.21</v>
      </c>
      <c r="J52" s="126">
        <v>-0.06</v>
      </c>
      <c r="K52" s="12">
        <v>182.64590399999997</v>
      </c>
      <c r="L52" s="93">
        <v>95.612319527634284</v>
      </c>
      <c r="M52" s="9">
        <v>31.335540000000002</v>
      </c>
      <c r="N52" s="120">
        <v>-0.4</v>
      </c>
      <c r="O52" s="17">
        <v>5.0952439999999992</v>
      </c>
      <c r="P52" s="93">
        <v>91.720130011333524</v>
      </c>
      <c r="Q52" s="63">
        <v>56.79</v>
      </c>
      <c r="R52" s="15">
        <v>6.6</v>
      </c>
      <c r="S52" s="15">
        <v>8.3066376628309104</v>
      </c>
      <c r="T52" s="75">
        <v>7</v>
      </c>
      <c r="U52" s="73"/>
    </row>
    <row r="53" spans="1:21" ht="15.75" x14ac:dyDescent="0.25">
      <c r="A53" s="80" t="s">
        <v>69</v>
      </c>
      <c r="B53" s="84"/>
      <c r="C53" s="133"/>
      <c r="D53" s="68">
        <v>34.186202820236844</v>
      </c>
      <c r="E53" s="50">
        <v>31.7</v>
      </c>
      <c r="F53" s="9">
        <v>16.2</v>
      </c>
      <c r="G53" s="119">
        <v>-5.9</v>
      </c>
      <c r="H53" s="10">
        <v>96</v>
      </c>
      <c r="I53" s="11">
        <v>11.39</v>
      </c>
      <c r="J53" s="125">
        <v>0.12</v>
      </c>
      <c r="K53" s="12">
        <v>184.31711999999999</v>
      </c>
      <c r="L53" s="93">
        <v>96.487175380912532</v>
      </c>
      <c r="M53" s="9">
        <v>33.468910000000001</v>
      </c>
      <c r="N53" s="118">
        <v>1.7</v>
      </c>
      <c r="O53" s="17">
        <v>5.4043200000000002</v>
      </c>
      <c r="P53" s="93">
        <v>97.28384607741063</v>
      </c>
      <c r="Q53" s="63">
        <v>57.22</v>
      </c>
      <c r="R53" s="15">
        <v>6.4</v>
      </c>
      <c r="S53" s="15">
        <v>8.1582169025914073</v>
      </c>
      <c r="T53" s="75">
        <v>7</v>
      </c>
      <c r="U53" s="73"/>
    </row>
    <row r="54" spans="1:21" ht="15.75" x14ac:dyDescent="0.25">
      <c r="A54" s="79" t="s">
        <v>35</v>
      </c>
      <c r="B54" s="84">
        <v>2</v>
      </c>
      <c r="C54" s="133"/>
      <c r="D54" s="68">
        <v>-227.88973415108302</v>
      </c>
      <c r="E54" s="50">
        <v>31.5</v>
      </c>
      <c r="F54" s="9">
        <v>16.18</v>
      </c>
      <c r="G54" s="119">
        <v>-6.3</v>
      </c>
      <c r="H54" s="10">
        <v>96</v>
      </c>
      <c r="I54" s="11">
        <v>11.17</v>
      </c>
      <c r="J54" s="126">
        <v>-0.08</v>
      </c>
      <c r="K54" s="12">
        <v>180.775904</v>
      </c>
      <c r="L54" s="93">
        <v>94.633403309963867</v>
      </c>
      <c r="M54" s="9">
        <v>31.433060000000001</v>
      </c>
      <c r="N54" s="120">
        <v>-0.1</v>
      </c>
      <c r="O54" s="14">
        <v>5.0853739999999998</v>
      </c>
      <c r="P54" s="93">
        <v>91.542458896228567</v>
      </c>
      <c r="Q54" s="63">
        <v>56.34</v>
      </c>
      <c r="R54" s="15">
        <v>6.7</v>
      </c>
      <c r="S54" s="15">
        <v>8.27811818642828</v>
      </c>
      <c r="T54" s="75">
        <v>16</v>
      </c>
      <c r="U54" s="73"/>
    </row>
    <row r="55" spans="1:21" ht="15.75" x14ac:dyDescent="0.25">
      <c r="A55" s="80" t="s">
        <v>93</v>
      </c>
      <c r="B55" s="85"/>
      <c r="C55" s="133"/>
      <c r="D55" s="68">
        <v>81.405550084552004</v>
      </c>
      <c r="E55" s="50">
        <v>31.3</v>
      </c>
      <c r="F55" s="9">
        <v>18.03</v>
      </c>
      <c r="G55" s="118">
        <v>4.4000000000000004</v>
      </c>
      <c r="H55" s="10">
        <v>107</v>
      </c>
      <c r="I55" s="11">
        <v>11.13</v>
      </c>
      <c r="J55" s="126">
        <v>-0.11</v>
      </c>
      <c r="K55" s="12">
        <v>200.58014400000002</v>
      </c>
      <c r="L55" s="93">
        <v>105.0006181306256</v>
      </c>
      <c r="M55" s="9">
        <v>31.5564</v>
      </c>
      <c r="N55" s="13">
        <v>0.2</v>
      </c>
      <c r="O55" s="17">
        <v>5.6794500000000001</v>
      </c>
      <c r="P55" s="93">
        <v>102.23649591518449</v>
      </c>
      <c r="Q55" s="131">
        <v>55.81</v>
      </c>
      <c r="R55" s="15">
        <v>7.4</v>
      </c>
      <c r="S55" s="15">
        <v>8.3032142914844567</v>
      </c>
      <c r="T55" s="75">
        <v>5</v>
      </c>
      <c r="U55" s="73"/>
    </row>
    <row r="56" spans="1:21" ht="15.75" x14ac:dyDescent="0.25">
      <c r="A56" s="80" t="s">
        <v>71</v>
      </c>
      <c r="B56" s="84">
        <v>2</v>
      </c>
      <c r="C56" s="133"/>
      <c r="D56" s="68">
        <v>-289.54056845120544</v>
      </c>
      <c r="E56" s="50">
        <v>31.4</v>
      </c>
      <c r="F56" s="9">
        <v>16.55</v>
      </c>
      <c r="G56" s="119">
        <v>-4.3</v>
      </c>
      <c r="H56" s="10">
        <v>98</v>
      </c>
      <c r="I56" s="11">
        <v>11.03</v>
      </c>
      <c r="J56" s="127">
        <v>-0.21</v>
      </c>
      <c r="K56" s="12">
        <v>182.50016000000002</v>
      </c>
      <c r="L56" s="93">
        <v>95.536024786870584</v>
      </c>
      <c r="M56" s="9">
        <v>30.90756</v>
      </c>
      <c r="N56" s="120">
        <v>-0.5</v>
      </c>
      <c r="O56" s="17">
        <v>5.1106400000000001</v>
      </c>
      <c r="P56" s="93">
        <v>91.997275349545887</v>
      </c>
      <c r="Q56" s="131">
        <v>55.61</v>
      </c>
      <c r="R56" s="15">
        <v>6.5</v>
      </c>
      <c r="S56" s="15">
        <v>8.3104624501487532</v>
      </c>
      <c r="T56" s="75">
        <v>5</v>
      </c>
      <c r="U56" s="73"/>
    </row>
    <row r="57" spans="1:21" ht="15.75" x14ac:dyDescent="0.25">
      <c r="A57" s="80" t="s">
        <v>74</v>
      </c>
      <c r="B57" s="84">
        <v>1</v>
      </c>
      <c r="C57" s="133"/>
      <c r="D57" s="68">
        <v>135.1741126172154</v>
      </c>
      <c r="E57" s="50">
        <v>31.2</v>
      </c>
      <c r="F57" s="9">
        <v>17.510000000000002</v>
      </c>
      <c r="G57" s="13">
        <v>1.3</v>
      </c>
      <c r="H57" s="10">
        <v>104</v>
      </c>
      <c r="I57" s="11">
        <v>11.27</v>
      </c>
      <c r="J57" s="16">
        <v>0.04</v>
      </c>
      <c r="K57" s="12">
        <v>197.26065600000001</v>
      </c>
      <c r="L57" s="93">
        <v>103.26291725492378</v>
      </c>
      <c r="M57" s="9">
        <v>32.141680000000001</v>
      </c>
      <c r="N57" s="13">
        <v>0.8</v>
      </c>
      <c r="O57" s="17">
        <v>5.6189590000000011</v>
      </c>
      <c r="P57" s="93">
        <v>101.14758979321752</v>
      </c>
      <c r="Q57" s="63">
        <v>56.29</v>
      </c>
      <c r="R57" s="15">
        <v>7.2</v>
      </c>
      <c r="S57" s="15">
        <v>8.2203340515924914</v>
      </c>
      <c r="T57" s="75">
        <v>7</v>
      </c>
      <c r="U57" s="73"/>
    </row>
    <row r="58" spans="1:21" ht="15.75" x14ac:dyDescent="0.25">
      <c r="A58" s="80" t="s">
        <v>100</v>
      </c>
      <c r="B58" s="85"/>
      <c r="C58" s="133"/>
      <c r="D58" s="68">
        <v>-454.33228635226556</v>
      </c>
      <c r="E58" s="50">
        <v>31.1</v>
      </c>
      <c r="F58" s="9">
        <v>17.47</v>
      </c>
      <c r="G58" s="13">
        <v>0.9</v>
      </c>
      <c r="H58" s="10">
        <v>103</v>
      </c>
      <c r="I58" s="11">
        <v>10.86</v>
      </c>
      <c r="J58" s="127">
        <v>-0.38</v>
      </c>
      <c r="K58" s="12">
        <v>189.54251199999999</v>
      </c>
      <c r="L58" s="93">
        <v>99.222587665664037</v>
      </c>
      <c r="M58" s="9">
        <v>27.723109999999998</v>
      </c>
      <c r="N58" s="119">
        <v>-3.5</v>
      </c>
      <c r="O58" s="17">
        <v>4.8304549999999997</v>
      </c>
      <c r="P58" s="93">
        <v>86.953629819081499</v>
      </c>
      <c r="Q58" s="131">
        <v>55</v>
      </c>
      <c r="R58" s="15">
        <v>6.6</v>
      </c>
      <c r="S58" s="15">
        <v>8.0921260205560515</v>
      </c>
      <c r="T58" s="75">
        <v>5</v>
      </c>
      <c r="U58" s="73"/>
    </row>
    <row r="59" spans="1:21" ht="15.75" x14ac:dyDescent="0.25">
      <c r="A59" s="80" t="s">
        <v>97</v>
      </c>
      <c r="B59" s="85"/>
      <c r="C59" s="133"/>
      <c r="D59" s="68">
        <v>-80.994364291462347</v>
      </c>
      <c r="E59" s="50">
        <v>31.2</v>
      </c>
      <c r="F59" s="9">
        <v>17.329999999999998</v>
      </c>
      <c r="G59" s="13">
        <v>0.2</v>
      </c>
      <c r="H59" s="10">
        <v>103</v>
      </c>
      <c r="I59" s="11">
        <v>11.22</v>
      </c>
      <c r="J59" s="16">
        <v>-0.01</v>
      </c>
      <c r="K59" s="12">
        <v>194.34555199999997</v>
      </c>
      <c r="L59" s="93">
        <v>101.73690517909706</v>
      </c>
      <c r="M59" s="9">
        <v>29.91215</v>
      </c>
      <c r="N59" s="120">
        <v>-1.4</v>
      </c>
      <c r="O59" s="17">
        <v>5.1747379999999996</v>
      </c>
      <c r="P59" s="93">
        <v>93.151111533537559</v>
      </c>
      <c r="Q59" s="63">
        <v>57.19</v>
      </c>
      <c r="R59" s="15">
        <v>6.7</v>
      </c>
      <c r="S59" s="15">
        <v>8.2977433405926586</v>
      </c>
      <c r="T59" s="75">
        <v>5</v>
      </c>
      <c r="U59" s="73"/>
    </row>
    <row r="60" spans="1:21" ht="15.75" x14ac:dyDescent="0.25">
      <c r="A60" s="79" t="s">
        <v>66</v>
      </c>
      <c r="B60" s="84"/>
      <c r="C60" s="133"/>
      <c r="D60" s="68">
        <v>-64.752095707066971</v>
      </c>
      <c r="E60" s="50">
        <v>31.1</v>
      </c>
      <c r="F60" s="9">
        <v>17.399999999999999</v>
      </c>
      <c r="G60" s="13">
        <v>0.5</v>
      </c>
      <c r="H60" s="10">
        <v>103</v>
      </c>
      <c r="I60" s="11">
        <v>11.16</v>
      </c>
      <c r="J60" s="126">
        <v>-7.0000000000000007E-2</v>
      </c>
      <c r="K60" s="12">
        <v>194.01695999999998</v>
      </c>
      <c r="L60" s="93">
        <v>101.56489232466028</v>
      </c>
      <c r="M60" s="9">
        <v>30.532699999999998</v>
      </c>
      <c r="N60" s="120">
        <v>-0.7</v>
      </c>
      <c r="O60" s="17">
        <v>5.2930799999999998</v>
      </c>
      <c r="P60" s="93">
        <v>95.281400804434341</v>
      </c>
      <c r="Q60" s="63">
        <v>56.05</v>
      </c>
      <c r="R60" s="15">
        <v>6.9</v>
      </c>
      <c r="S60" s="15">
        <v>8.0646673181132833</v>
      </c>
      <c r="T60" s="75">
        <v>7</v>
      </c>
      <c r="U60" s="73"/>
    </row>
    <row r="61" spans="1:21" ht="15.75" x14ac:dyDescent="0.25">
      <c r="A61" s="79" t="s">
        <v>67</v>
      </c>
      <c r="B61" s="84"/>
      <c r="C61" s="133"/>
      <c r="D61" s="68">
        <v>27.010067404761383</v>
      </c>
      <c r="E61" s="50">
        <v>31.1</v>
      </c>
      <c r="F61" s="9">
        <v>17.239999999999998</v>
      </c>
      <c r="G61" s="120">
        <v>-0.4</v>
      </c>
      <c r="H61" s="10">
        <v>102</v>
      </c>
      <c r="I61" s="11">
        <v>11.22</v>
      </c>
      <c r="J61" s="16">
        <v>-0.01</v>
      </c>
      <c r="K61" s="12">
        <v>193.30867199999997</v>
      </c>
      <c r="L61" s="93">
        <v>101.1941144583601</v>
      </c>
      <c r="M61" s="9">
        <v>31.74999</v>
      </c>
      <c r="N61" s="13">
        <v>0.5</v>
      </c>
      <c r="O61" s="17">
        <v>5.4547359999999996</v>
      </c>
      <c r="P61" s="93">
        <v>98.191390853411804</v>
      </c>
      <c r="Q61" s="63">
        <v>56.16</v>
      </c>
      <c r="R61" s="15">
        <v>7</v>
      </c>
      <c r="S61" s="15">
        <v>8.2908367939768013</v>
      </c>
      <c r="T61" s="75">
        <v>7</v>
      </c>
      <c r="U61" s="73"/>
    </row>
    <row r="62" spans="1:21" ht="15.75" x14ac:dyDescent="0.25">
      <c r="A62" s="80" t="s">
        <v>77</v>
      </c>
      <c r="B62" s="84"/>
      <c r="C62" s="133"/>
      <c r="D62" s="68">
        <v>-176.80553116432947</v>
      </c>
      <c r="E62" s="50">
        <v>30.8</v>
      </c>
      <c r="F62" s="9">
        <v>17.36</v>
      </c>
      <c r="G62" s="13">
        <v>0</v>
      </c>
      <c r="H62" s="10">
        <v>103</v>
      </c>
      <c r="I62" s="11">
        <v>10.96</v>
      </c>
      <c r="J62" s="127">
        <v>-0.25</v>
      </c>
      <c r="K62" s="12">
        <v>190.15449599999999</v>
      </c>
      <c r="L62" s="93">
        <v>99.542951870238809</v>
      </c>
      <c r="M62" s="9">
        <v>30.769939999999998</v>
      </c>
      <c r="N62" s="120">
        <v>-0.2</v>
      </c>
      <c r="O62" s="17">
        <v>5.3225759999999998</v>
      </c>
      <c r="P62" s="93">
        <v>95.812362021368074</v>
      </c>
      <c r="Q62" s="131">
        <v>54.78</v>
      </c>
      <c r="R62" s="15">
        <v>6.9</v>
      </c>
      <c r="S62" s="15">
        <v>8.3112116825719138</v>
      </c>
      <c r="T62" s="75">
        <v>7</v>
      </c>
      <c r="U62" s="73"/>
    </row>
    <row r="63" spans="1:21" ht="15.75" x14ac:dyDescent="0.25">
      <c r="A63" s="80" t="s">
        <v>38</v>
      </c>
      <c r="B63" s="85">
        <v>1</v>
      </c>
      <c r="C63" s="133"/>
      <c r="D63" s="68">
        <v>367.25697733992246</v>
      </c>
      <c r="E63" s="50">
        <v>30.7</v>
      </c>
      <c r="F63" s="9">
        <v>17.68</v>
      </c>
      <c r="G63" s="13">
        <v>2.2000000000000002</v>
      </c>
      <c r="H63" s="10">
        <v>105</v>
      </c>
      <c r="I63" s="11">
        <v>11.6</v>
      </c>
      <c r="J63" s="125">
        <v>0.4</v>
      </c>
      <c r="K63" s="12">
        <v>204.57881599999999</v>
      </c>
      <c r="L63" s="93">
        <v>107.09386137658528</v>
      </c>
      <c r="M63" s="9">
        <v>31.888580000000001</v>
      </c>
      <c r="N63" s="13">
        <v>1</v>
      </c>
      <c r="O63" s="17">
        <v>5.5532879999999993</v>
      </c>
      <c r="P63" s="93">
        <v>99.965437837791143</v>
      </c>
      <c r="Q63" s="130">
        <v>59.68</v>
      </c>
      <c r="R63" s="15">
        <v>7.4</v>
      </c>
      <c r="S63" s="15">
        <v>8.2248630695134093</v>
      </c>
      <c r="T63" s="75">
        <v>10</v>
      </c>
      <c r="U63" s="73"/>
    </row>
    <row r="64" spans="1:21" ht="15.75" x14ac:dyDescent="0.25">
      <c r="A64" s="80" t="s">
        <v>95</v>
      </c>
      <c r="B64" s="85"/>
      <c r="C64" s="133"/>
      <c r="D64" s="68">
        <v>-125.29692123319867</v>
      </c>
      <c r="E64" s="50">
        <v>30.6</v>
      </c>
      <c r="F64" s="9">
        <v>17.5</v>
      </c>
      <c r="G64" s="13">
        <v>0.6</v>
      </c>
      <c r="H64" s="10">
        <v>104</v>
      </c>
      <c r="I64" s="11">
        <v>11.09</v>
      </c>
      <c r="J64" s="126">
        <v>-0.11</v>
      </c>
      <c r="K64" s="12">
        <v>193.98399999999998</v>
      </c>
      <c r="L64" s="93">
        <v>101.54763827196808</v>
      </c>
      <c r="M64" s="9">
        <v>29.48601</v>
      </c>
      <c r="N64" s="120">
        <v>-1.3</v>
      </c>
      <c r="O64" s="17">
        <v>5.1520000000000001</v>
      </c>
      <c r="P64" s="93">
        <v>92.741801927128591</v>
      </c>
      <c r="Q64" s="63">
        <v>56.45</v>
      </c>
      <c r="R64" s="15">
        <v>7.1</v>
      </c>
      <c r="S64" s="15">
        <v>8.178432194217768</v>
      </c>
      <c r="T64" s="75">
        <v>5</v>
      </c>
      <c r="U64" s="73"/>
    </row>
    <row r="65" spans="1:21" ht="15.75" x14ac:dyDescent="0.25">
      <c r="A65" s="80" t="s">
        <v>98</v>
      </c>
      <c r="B65" s="84"/>
      <c r="C65" s="133"/>
      <c r="D65" s="68">
        <v>-477.35951282137239</v>
      </c>
      <c r="E65" s="50">
        <v>30.5</v>
      </c>
      <c r="F65" s="9">
        <v>17.97</v>
      </c>
      <c r="G65" s="118">
        <v>3.4</v>
      </c>
      <c r="H65" s="10">
        <v>106</v>
      </c>
      <c r="I65" s="11">
        <v>10.81</v>
      </c>
      <c r="J65" s="127">
        <v>-0.38</v>
      </c>
      <c r="K65" s="12">
        <v>194.24851199999998</v>
      </c>
      <c r="L65" s="93">
        <v>101.68610623269987</v>
      </c>
      <c r="M65" s="9">
        <v>25.744009999999999</v>
      </c>
      <c r="N65" s="119">
        <v>-5</v>
      </c>
      <c r="O65" s="17">
        <v>4.6128990000000005</v>
      </c>
      <c r="P65" s="93">
        <v>83.037376818293779</v>
      </c>
      <c r="Q65" s="131">
        <v>55.78</v>
      </c>
      <c r="R65" s="15">
        <v>7</v>
      </c>
      <c r="S65" s="15">
        <v>7.4289726882957705</v>
      </c>
      <c r="T65" s="75">
        <v>5</v>
      </c>
      <c r="U65" s="73"/>
    </row>
    <row r="66" spans="1:21" ht="15.75" x14ac:dyDescent="0.25">
      <c r="A66" s="80" t="s">
        <v>70</v>
      </c>
      <c r="B66" s="84"/>
      <c r="C66" s="133"/>
      <c r="D66" s="68">
        <v>36.640679816995899</v>
      </c>
      <c r="E66" s="50">
        <v>30.4</v>
      </c>
      <c r="F66" s="9">
        <v>18.350000000000001</v>
      </c>
      <c r="G66" s="118">
        <v>5.5</v>
      </c>
      <c r="H66" s="10">
        <v>109</v>
      </c>
      <c r="I66" s="11">
        <v>11.01</v>
      </c>
      <c r="J66" s="127">
        <v>-0.19</v>
      </c>
      <c r="K66" s="12">
        <v>201.82064000000003</v>
      </c>
      <c r="L66" s="93">
        <v>105.64999869338243</v>
      </c>
      <c r="M66" s="9">
        <v>30.452860000000001</v>
      </c>
      <c r="N66" s="120">
        <v>-0.2</v>
      </c>
      <c r="O66" s="17">
        <v>5.5673900000000005</v>
      </c>
      <c r="P66" s="93">
        <v>100.21928971876484</v>
      </c>
      <c r="Q66" s="131">
        <v>54.99</v>
      </c>
      <c r="R66" s="15">
        <v>7.5</v>
      </c>
      <c r="S66" s="15">
        <v>8.3139150105493087</v>
      </c>
      <c r="T66" s="75">
        <v>7</v>
      </c>
      <c r="U66" s="73"/>
    </row>
    <row r="67" spans="1:21" ht="15.75" x14ac:dyDescent="0.25">
      <c r="A67" s="79" t="s">
        <v>99</v>
      </c>
      <c r="B67" s="85"/>
      <c r="C67" s="133"/>
      <c r="D67" s="68">
        <v>2.8696040578170425</v>
      </c>
      <c r="E67" s="50">
        <v>30.4</v>
      </c>
      <c r="F67" s="9">
        <v>18.13</v>
      </c>
      <c r="G67" s="118">
        <v>4.2</v>
      </c>
      <c r="H67" s="10">
        <v>107</v>
      </c>
      <c r="I67" s="11">
        <v>11.18</v>
      </c>
      <c r="J67" s="16">
        <v>-0.01</v>
      </c>
      <c r="K67" s="12">
        <v>202.67889599999998</v>
      </c>
      <c r="L67" s="93">
        <v>106.09928249943212</v>
      </c>
      <c r="M67" s="9">
        <v>28.573830000000001</v>
      </c>
      <c r="N67" s="119">
        <v>-2.1</v>
      </c>
      <c r="O67" s="17">
        <v>5.1670499999999997</v>
      </c>
      <c r="P67" s="93">
        <v>93.012718875692883</v>
      </c>
      <c r="Q67" s="63">
        <v>57.39</v>
      </c>
      <c r="R67" s="15">
        <v>7.2</v>
      </c>
      <c r="S67" s="15">
        <v>8.3013280504601106</v>
      </c>
      <c r="T67" s="75">
        <v>5</v>
      </c>
      <c r="U67" s="73"/>
    </row>
    <row r="68" spans="1:21" ht="15.75" x14ac:dyDescent="0.25">
      <c r="A68" s="80" t="s">
        <v>75</v>
      </c>
      <c r="B68" s="84"/>
      <c r="C68" s="133"/>
      <c r="D68" s="68">
        <v>192.93564908905896</v>
      </c>
      <c r="E68" s="50">
        <v>30.4</v>
      </c>
      <c r="F68" s="9">
        <v>18.059999999999999</v>
      </c>
      <c r="G68" s="118">
        <v>3.8</v>
      </c>
      <c r="H68" s="10">
        <v>107</v>
      </c>
      <c r="I68" s="11">
        <v>11.27</v>
      </c>
      <c r="J68" s="16">
        <v>0.08</v>
      </c>
      <c r="K68" s="12">
        <v>203.51452799999998</v>
      </c>
      <c r="L68" s="93">
        <v>106.53672298970184</v>
      </c>
      <c r="M68" s="9">
        <v>30.690639999999998</v>
      </c>
      <c r="N68" s="13">
        <v>0</v>
      </c>
      <c r="O68" s="17">
        <v>5.5335839999999994</v>
      </c>
      <c r="P68" s="93">
        <v>99.61074364812265</v>
      </c>
      <c r="Q68" s="63">
        <v>57.53</v>
      </c>
      <c r="R68" s="15">
        <v>7.6</v>
      </c>
      <c r="S68" s="15">
        <v>8.3124489593102044</v>
      </c>
      <c r="T68" s="75">
        <v>6</v>
      </c>
      <c r="U68" s="73"/>
    </row>
    <row r="69" spans="1:21" ht="15.75" x14ac:dyDescent="0.25">
      <c r="A69" s="80" t="s">
        <v>94</v>
      </c>
      <c r="B69" s="85"/>
      <c r="C69" s="133"/>
      <c r="D69" s="68">
        <v>-64.824567359821685</v>
      </c>
      <c r="E69" s="50">
        <v>30.3</v>
      </c>
      <c r="F69" s="9">
        <v>16.829999999999998</v>
      </c>
      <c r="G69" s="119">
        <v>-3.6</v>
      </c>
      <c r="H69" s="10">
        <v>100</v>
      </c>
      <c r="I69" s="11">
        <v>11.15</v>
      </c>
      <c r="J69" s="126">
        <v>-0.04</v>
      </c>
      <c r="K69" s="12">
        <v>187.52659199999999</v>
      </c>
      <c r="L69" s="93">
        <v>98.167284573938801</v>
      </c>
      <c r="M69" s="9">
        <v>31.34187</v>
      </c>
      <c r="N69" s="13">
        <v>0.7</v>
      </c>
      <c r="O69" s="17">
        <v>5.2644239999999991</v>
      </c>
      <c r="P69" s="93">
        <v>94.765560533466981</v>
      </c>
      <c r="Q69" s="63">
        <v>56.33</v>
      </c>
      <c r="R69" s="15">
        <v>7.1</v>
      </c>
      <c r="S69" s="15">
        <v>8.3045431136015164</v>
      </c>
      <c r="T69" s="75">
        <v>5</v>
      </c>
      <c r="U69" s="73"/>
    </row>
    <row r="70" spans="1:21" ht="15.75" x14ac:dyDescent="0.25">
      <c r="A70" s="80" t="s">
        <v>92</v>
      </c>
      <c r="B70" s="85">
        <v>1</v>
      </c>
      <c r="C70" s="133"/>
      <c r="D70" s="68">
        <v>576.90699719651661</v>
      </c>
      <c r="E70" s="50">
        <v>29.7</v>
      </c>
      <c r="F70" s="9">
        <v>18.690000000000001</v>
      </c>
      <c r="G70" s="118">
        <v>6.9</v>
      </c>
      <c r="H70" s="10">
        <v>111</v>
      </c>
      <c r="I70" s="11">
        <v>11.43</v>
      </c>
      <c r="J70" s="125">
        <v>0.27</v>
      </c>
      <c r="K70" s="12">
        <v>213.484656</v>
      </c>
      <c r="L70" s="93">
        <v>111.75593154127941</v>
      </c>
      <c r="M70" s="9">
        <v>32.420920000000002</v>
      </c>
      <c r="N70" s="118">
        <v>2.2999999999999998</v>
      </c>
      <c r="O70" s="17">
        <v>6.0499529999999995</v>
      </c>
      <c r="P70" s="93">
        <v>108.90596715730538</v>
      </c>
      <c r="Q70" s="63">
        <v>56.97</v>
      </c>
      <c r="R70" s="15">
        <v>7.3</v>
      </c>
      <c r="S70" s="15">
        <v>8.2142882483204005</v>
      </c>
      <c r="T70" s="75">
        <v>5</v>
      </c>
      <c r="U70" s="73"/>
    </row>
    <row r="71" spans="1:21" ht="15.75" x14ac:dyDescent="0.25">
      <c r="A71" s="80" t="s">
        <v>96</v>
      </c>
      <c r="B71" s="85">
        <v>1</v>
      </c>
      <c r="C71" s="133"/>
      <c r="D71" s="68">
        <v>176.3012760976232</v>
      </c>
      <c r="E71" s="50">
        <v>29.7</v>
      </c>
      <c r="F71" s="9">
        <v>17.739999999999998</v>
      </c>
      <c r="G71" s="13">
        <v>1.3</v>
      </c>
      <c r="H71" s="10">
        <v>105</v>
      </c>
      <c r="I71" s="11">
        <v>11.21</v>
      </c>
      <c r="J71" s="16">
        <v>0.05</v>
      </c>
      <c r="K71" s="12">
        <v>198.74476799999999</v>
      </c>
      <c r="L71" s="93">
        <v>104.03982704403569</v>
      </c>
      <c r="M71" s="9">
        <v>31.200230000000001</v>
      </c>
      <c r="N71" s="13">
        <v>1.1000000000000001</v>
      </c>
      <c r="O71" s="17">
        <v>5.5260099999999985</v>
      </c>
      <c r="P71" s="93">
        <v>99.474403118659112</v>
      </c>
      <c r="Q71" s="63">
        <v>56.85</v>
      </c>
      <c r="R71" s="15">
        <v>6.6</v>
      </c>
      <c r="S71" s="15">
        <v>8.3094553886991154</v>
      </c>
      <c r="T71" s="75">
        <v>5</v>
      </c>
      <c r="U71" s="73"/>
    </row>
    <row r="72" spans="1:21" ht="15.75" x14ac:dyDescent="0.25">
      <c r="A72" s="80" t="s">
        <v>78</v>
      </c>
      <c r="B72" s="85"/>
      <c r="C72" s="133"/>
      <c r="D72" s="68">
        <v>17.247760304484043</v>
      </c>
      <c r="E72" s="50">
        <v>29.7</v>
      </c>
      <c r="F72" s="9">
        <v>17.37</v>
      </c>
      <c r="G72" s="120">
        <v>-0.9</v>
      </c>
      <c r="H72" s="10">
        <v>103</v>
      </c>
      <c r="I72" s="11">
        <v>11.32</v>
      </c>
      <c r="J72" s="125">
        <v>0.17</v>
      </c>
      <c r="K72" s="12">
        <v>196.54502400000001</v>
      </c>
      <c r="L72" s="93">
        <v>102.88829491765965</v>
      </c>
      <c r="M72" s="9">
        <v>28.607659999999999</v>
      </c>
      <c r="N72" s="120">
        <v>-1.5</v>
      </c>
      <c r="O72" s="17">
        <v>4.9521870000000012</v>
      </c>
      <c r="P72" s="93">
        <v>89.144942907628348</v>
      </c>
      <c r="Q72" s="130">
        <v>58.09</v>
      </c>
      <c r="R72" s="15">
        <v>6.5</v>
      </c>
      <c r="S72" s="15">
        <v>8.2634241781164643</v>
      </c>
      <c r="T72" s="75">
        <v>8</v>
      </c>
      <c r="U72" s="73"/>
    </row>
    <row r="73" spans="1:21" ht="15.75" x14ac:dyDescent="0.25">
      <c r="A73" s="80" t="s">
        <v>81</v>
      </c>
      <c r="B73" s="84"/>
      <c r="C73" s="133"/>
      <c r="D73" s="68">
        <v>50.104747479366367</v>
      </c>
      <c r="E73" s="50">
        <v>29.7</v>
      </c>
      <c r="F73" s="9">
        <v>18.2</v>
      </c>
      <c r="G73" s="118">
        <v>4</v>
      </c>
      <c r="H73" s="10">
        <v>108</v>
      </c>
      <c r="I73" s="11">
        <v>11.09</v>
      </c>
      <c r="J73" s="126">
        <v>-0.06</v>
      </c>
      <c r="K73" s="12">
        <v>201.71423999999999</v>
      </c>
      <c r="L73" s="93">
        <v>105.59429993105081</v>
      </c>
      <c r="M73" s="9">
        <v>29.276430000000001</v>
      </c>
      <c r="N73" s="120">
        <v>-0.8</v>
      </c>
      <c r="O73" s="17">
        <v>5.3144</v>
      </c>
      <c r="P73" s="93">
        <v>95.665184813961986</v>
      </c>
      <c r="Q73" s="63">
        <v>56.08</v>
      </c>
      <c r="R73" s="15">
        <v>7.3</v>
      </c>
      <c r="S73" s="15">
        <v>8.0564068617915936</v>
      </c>
      <c r="T73" s="75">
        <v>5</v>
      </c>
      <c r="U73" s="73"/>
    </row>
    <row r="74" spans="1:21" ht="15.75" x14ac:dyDescent="0.25">
      <c r="A74" s="80" t="s">
        <v>72</v>
      </c>
      <c r="B74" s="84"/>
      <c r="C74" s="133"/>
      <c r="D74" s="68">
        <v>-43.572743530467989</v>
      </c>
      <c r="E74" s="50">
        <v>29.5</v>
      </c>
      <c r="F74" s="9">
        <v>16.760000000000002</v>
      </c>
      <c r="G74" s="119">
        <v>-4.5999999999999996</v>
      </c>
      <c r="H74" s="10">
        <v>99</v>
      </c>
      <c r="I74" s="11">
        <v>11.18</v>
      </c>
      <c r="J74" s="16">
        <v>0.03</v>
      </c>
      <c r="K74" s="12">
        <v>187.22931200000002</v>
      </c>
      <c r="L74" s="93">
        <v>98.011663069559646</v>
      </c>
      <c r="M74" s="9">
        <v>30.664850000000001</v>
      </c>
      <c r="N74" s="13">
        <v>0.7</v>
      </c>
      <c r="O74" s="17">
        <v>5.1252080000000007</v>
      </c>
      <c r="P74" s="93">
        <v>92.259515755305685</v>
      </c>
      <c r="Q74" s="63">
        <v>56.65</v>
      </c>
      <c r="R74" s="15">
        <v>7.1</v>
      </c>
      <c r="S74" s="15">
        <v>8.236161877994844</v>
      </c>
      <c r="T74" s="75">
        <v>8</v>
      </c>
      <c r="U74" s="73"/>
    </row>
    <row r="75" spans="1:21" ht="15.75" x14ac:dyDescent="0.25">
      <c r="A75" s="79" t="s">
        <v>80</v>
      </c>
      <c r="B75" s="85"/>
      <c r="C75" s="133"/>
      <c r="D75" s="68">
        <v>107.65998898205073</v>
      </c>
      <c r="E75" s="50">
        <v>29.2</v>
      </c>
      <c r="F75" s="9">
        <v>17.600000000000001</v>
      </c>
      <c r="G75" s="13">
        <v>0.2</v>
      </c>
      <c r="H75" s="10">
        <v>104</v>
      </c>
      <c r="I75" s="11">
        <v>11.1</v>
      </c>
      <c r="J75" s="16">
        <v>-0.03</v>
      </c>
      <c r="K75" s="12">
        <v>195.17696000000004</v>
      </c>
      <c r="L75" s="93">
        <v>102.17213447038101</v>
      </c>
      <c r="M75" s="9">
        <v>31.203389999999999</v>
      </c>
      <c r="N75" s="13">
        <v>1.5</v>
      </c>
      <c r="O75" s="17">
        <v>5.4736000000000011</v>
      </c>
      <c r="P75" s="93">
        <v>98.530964097113966</v>
      </c>
      <c r="Q75" s="131">
        <v>55.2</v>
      </c>
      <c r="R75" s="15">
        <v>6.2</v>
      </c>
      <c r="S75" s="15">
        <v>8.2427861626794439</v>
      </c>
      <c r="T75" s="75">
        <v>8</v>
      </c>
      <c r="U75" s="73"/>
    </row>
    <row r="76" spans="1:21" ht="16.5" thickBot="1" x14ac:dyDescent="0.3">
      <c r="A76" s="81"/>
      <c r="B76" s="86"/>
      <c r="C76" s="109"/>
      <c r="D76" s="69"/>
      <c r="E76" s="26"/>
      <c r="F76" s="36"/>
      <c r="G76" s="40"/>
      <c r="H76" s="37"/>
      <c r="I76" s="38"/>
      <c r="J76" s="43"/>
      <c r="K76" s="39"/>
      <c r="L76" s="37"/>
      <c r="M76" s="36"/>
      <c r="N76" s="40"/>
      <c r="O76" s="41"/>
      <c r="P76" s="37"/>
      <c r="Q76" s="64"/>
      <c r="R76" s="42"/>
      <c r="S76" s="42"/>
      <c r="T76" s="42"/>
    </row>
    <row r="77" spans="1:21" ht="15.75" x14ac:dyDescent="0.25">
      <c r="A77" s="82" t="s">
        <v>3</v>
      </c>
      <c r="B77" s="87"/>
      <c r="C77" s="88"/>
      <c r="D77" s="70" t="s">
        <v>0</v>
      </c>
      <c r="E77" s="132">
        <v>33.04</v>
      </c>
      <c r="F77" s="18">
        <v>16.88</v>
      </c>
      <c r="G77" s="19">
        <v>0</v>
      </c>
      <c r="H77" s="20">
        <v>100</v>
      </c>
      <c r="I77" s="21">
        <v>11.316800000000001</v>
      </c>
      <c r="J77" s="22">
        <v>0</v>
      </c>
      <c r="K77" s="23">
        <v>191.02758399999999</v>
      </c>
      <c r="L77" s="20">
        <v>100</v>
      </c>
      <c r="M77" s="18">
        <v>32.909999999999997</v>
      </c>
      <c r="N77" s="19">
        <v>0</v>
      </c>
      <c r="O77" s="24">
        <v>5.5552079999999986</v>
      </c>
      <c r="P77" s="20">
        <v>100</v>
      </c>
      <c r="Q77" s="65">
        <v>56.74</v>
      </c>
      <c r="R77" s="25">
        <v>7.1</v>
      </c>
      <c r="S77" s="25">
        <v>8.1999999999999993</v>
      </c>
      <c r="T77" s="76" t="s">
        <v>0</v>
      </c>
    </row>
    <row r="78" spans="1:21" ht="16.5" thickBot="1" x14ac:dyDescent="0.3">
      <c r="A78" s="83" t="s">
        <v>15</v>
      </c>
      <c r="B78" s="89"/>
      <c r="C78" s="90"/>
      <c r="D78" s="71" t="s">
        <v>0</v>
      </c>
      <c r="E78" s="51">
        <v>1.0123536982777643</v>
      </c>
      <c r="F78" s="27">
        <v>0.56654656509122592</v>
      </c>
      <c r="G78" s="28">
        <v>3.4</v>
      </c>
      <c r="H78" s="29" t="s">
        <v>0</v>
      </c>
      <c r="I78" s="30">
        <v>0.14402999687565088</v>
      </c>
      <c r="J78" s="31">
        <v>0.14402999999999999</v>
      </c>
      <c r="K78" s="32" t="s">
        <v>0</v>
      </c>
      <c r="L78" s="33" t="s">
        <v>0</v>
      </c>
      <c r="M78" s="27">
        <v>1.5081712470461262</v>
      </c>
      <c r="N78" s="34">
        <v>1.51</v>
      </c>
      <c r="O78" s="32" t="s">
        <v>0</v>
      </c>
      <c r="P78" s="33" t="s">
        <v>0</v>
      </c>
      <c r="Q78" s="66">
        <v>0.81802751201696555</v>
      </c>
      <c r="R78" s="35">
        <v>0.28142857142857147</v>
      </c>
      <c r="S78" s="35" t="s">
        <v>0</v>
      </c>
      <c r="T78" s="77" t="s">
        <v>0</v>
      </c>
    </row>
    <row r="79" spans="1:21" ht="6" customHeight="1" x14ac:dyDescent="0.25">
      <c r="A79" s="4"/>
      <c r="B79" s="26"/>
      <c r="C79" s="52"/>
      <c r="E79" s="53"/>
      <c r="F79" s="54"/>
      <c r="G79" s="55"/>
      <c r="H79" s="55"/>
      <c r="I79" s="56"/>
      <c r="J79" s="57"/>
      <c r="K79" s="52"/>
      <c r="L79" s="58"/>
      <c r="M79" s="54"/>
      <c r="N79" s="59"/>
      <c r="O79" s="52"/>
      <c r="P79" s="58"/>
      <c r="Q79" s="53"/>
      <c r="R79" s="53"/>
      <c r="S79" s="53"/>
      <c r="T79" s="60"/>
    </row>
    <row r="80" spans="1:21" x14ac:dyDescent="0.2">
      <c r="A80" s="4" t="s">
        <v>31</v>
      </c>
      <c r="Q80" s="110"/>
    </row>
  </sheetData>
  <mergeCells count="10">
    <mergeCell ref="F4:H4"/>
    <mergeCell ref="I4:L4"/>
    <mergeCell ref="M4:P4"/>
    <mergeCell ref="Q4:T4"/>
    <mergeCell ref="A1:C2"/>
    <mergeCell ref="A4:A5"/>
    <mergeCell ref="B4:B5"/>
    <mergeCell ref="C4:C5"/>
    <mergeCell ref="D4:D5"/>
    <mergeCell ref="E4:E5"/>
  </mergeCells>
  <conditionalFormatting sqref="E1:E2 J3:K3 G43:G79 J43:J79 N43:N79">
    <cfRule type="cellIs" dxfId="3" priority="4" stopIfTrue="1" operator="equal">
      <formula>"GREEN"</formula>
    </cfRule>
    <cfRule type="cellIs" dxfId="2" priority="5" stopIfTrue="1" operator="equal">
      <formula>"RED"</formula>
    </cfRule>
    <cfRule type="cellIs" priority="6" stopIfTrue="1" operator="equal">
      <formula>"AMBER"</formula>
    </cfRule>
  </conditionalFormatting>
  <conditionalFormatting sqref="G6:G41 J6:J41 N6:N41">
    <cfRule type="cellIs" dxfId="1" priority="1" stopIfTrue="1" operator="equal">
      <formula>"GREEN"</formula>
    </cfRule>
    <cfRule type="cellIs" dxfId="0" priority="2" stopIfTrue="1" operator="equal">
      <formula>"RED"</formula>
    </cfRule>
    <cfRule type="cellIs" priority="3" stopIfTrue="1" operator="equal">
      <formula>"AMBER"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6:GW220"/>
  <sheetViews>
    <sheetView tabSelected="1" topLeftCell="A25" zoomScale="55" zoomScaleNormal="55" zoomScaleSheetLayoutView="66" workbookViewId="0">
      <selection activeCell="A22" sqref="A22:T22"/>
    </sheetView>
  </sheetViews>
  <sheetFormatPr defaultColWidth="9.140625" defaultRowHeight="11.25" x14ac:dyDescent="0.2"/>
  <cols>
    <col min="1" max="1" width="53.5703125" style="152" customWidth="1"/>
    <col min="2" max="2" width="25.140625" style="153" customWidth="1"/>
    <col min="3" max="3" width="25.140625" style="152" customWidth="1"/>
    <col min="4" max="5" width="33.42578125" style="153" customWidth="1"/>
    <col min="6" max="6" width="31.28515625" style="153" customWidth="1"/>
    <col min="7" max="7" width="25.140625" style="153" customWidth="1"/>
    <col min="8" max="8" width="31.5703125" style="153" customWidth="1"/>
    <col min="9" max="9" width="32" style="153" customWidth="1"/>
    <col min="10" max="11" width="25.140625" style="153" customWidth="1"/>
    <col min="12" max="12" width="30.28515625" style="153" customWidth="1"/>
    <col min="13" max="17" width="25.140625" style="153" customWidth="1"/>
    <col min="18" max="18" width="22.5703125" style="154" customWidth="1"/>
    <col min="19" max="19" width="25.140625" style="154" customWidth="1"/>
    <col min="20" max="20" width="30.85546875" style="153" customWidth="1"/>
    <col min="21" max="21" width="6.140625" style="152" customWidth="1"/>
    <col min="22" max="16384" width="9.140625" style="153"/>
  </cols>
  <sheetData>
    <row r="16" spans="1:19" ht="46.5" x14ac:dyDescent="0.7">
      <c r="A16" s="165" t="s">
        <v>181</v>
      </c>
      <c r="B16" s="140"/>
      <c r="C16" s="141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9"/>
      <c r="S16" s="149"/>
    </row>
    <row r="17" spans="1:205" s="155" customFormat="1" ht="15.75" x14ac:dyDescent="0.25">
      <c r="A17" s="142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5"/>
      <c r="P17" s="145"/>
      <c r="Q17" s="144"/>
      <c r="R17" s="151"/>
      <c r="S17" s="150"/>
      <c r="T17" s="153"/>
      <c r="U17" s="152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  <c r="BI17" s="153"/>
      <c r="BJ17" s="153"/>
      <c r="BK17" s="153"/>
      <c r="BL17" s="153"/>
      <c r="BM17" s="153"/>
      <c r="BN17" s="153"/>
      <c r="BO17" s="153"/>
      <c r="BP17" s="153"/>
      <c r="BQ17" s="153"/>
      <c r="BR17" s="153"/>
      <c r="BS17" s="153"/>
      <c r="BT17" s="153"/>
      <c r="BU17" s="153"/>
      <c r="BV17" s="153"/>
      <c r="BW17" s="153"/>
      <c r="BX17" s="153"/>
      <c r="BY17" s="153"/>
      <c r="BZ17" s="153"/>
      <c r="CA17" s="153"/>
      <c r="CB17" s="153"/>
      <c r="CC17" s="153"/>
      <c r="CD17" s="153"/>
      <c r="CE17" s="153"/>
      <c r="CF17" s="153"/>
      <c r="CG17" s="153"/>
      <c r="CH17" s="153"/>
      <c r="CI17" s="153"/>
      <c r="CJ17" s="153"/>
      <c r="CK17" s="153"/>
      <c r="CL17" s="153"/>
      <c r="CM17" s="153"/>
      <c r="CN17" s="153"/>
      <c r="CO17" s="153"/>
      <c r="CP17" s="153"/>
      <c r="CQ17" s="153"/>
      <c r="CR17" s="153"/>
      <c r="CS17" s="153"/>
      <c r="CT17" s="153"/>
      <c r="CU17" s="153"/>
      <c r="CV17" s="153"/>
      <c r="CW17" s="153"/>
      <c r="CX17" s="153"/>
      <c r="CY17" s="153"/>
      <c r="CZ17" s="153"/>
      <c r="DA17" s="153"/>
      <c r="DB17" s="153"/>
      <c r="DC17" s="153"/>
      <c r="DD17" s="153"/>
      <c r="DE17" s="153"/>
      <c r="DF17" s="153"/>
      <c r="DG17" s="153"/>
      <c r="DH17" s="153"/>
      <c r="DI17" s="153"/>
      <c r="DJ17" s="153"/>
      <c r="DK17" s="153"/>
      <c r="DL17" s="153"/>
      <c r="DM17" s="153"/>
      <c r="DN17" s="153"/>
      <c r="DO17" s="153"/>
      <c r="DP17" s="153"/>
      <c r="DQ17" s="153"/>
      <c r="DR17" s="153"/>
      <c r="DS17" s="153"/>
      <c r="DT17" s="153"/>
      <c r="DU17" s="153"/>
      <c r="DV17" s="153"/>
      <c r="DW17" s="153"/>
      <c r="DX17" s="153"/>
      <c r="DY17" s="153"/>
      <c r="DZ17" s="153"/>
      <c r="EA17" s="153"/>
      <c r="EB17" s="153"/>
      <c r="EC17" s="153"/>
      <c r="ED17" s="153"/>
      <c r="EE17" s="153"/>
      <c r="EF17" s="153"/>
      <c r="EG17" s="153"/>
      <c r="EH17" s="153"/>
      <c r="EI17" s="153"/>
      <c r="EJ17" s="153"/>
      <c r="EK17" s="153"/>
      <c r="EL17" s="153"/>
      <c r="EM17" s="153"/>
      <c r="EN17" s="153"/>
      <c r="EO17" s="153"/>
      <c r="EP17" s="153"/>
      <c r="EQ17" s="153"/>
      <c r="ER17" s="153"/>
      <c r="ES17" s="153"/>
      <c r="ET17" s="153"/>
      <c r="EU17" s="153"/>
      <c r="EV17" s="153"/>
      <c r="EW17" s="153"/>
      <c r="EX17" s="153"/>
      <c r="EY17" s="153"/>
      <c r="EZ17" s="153"/>
      <c r="FA17" s="153"/>
      <c r="FB17" s="153"/>
      <c r="FC17" s="153"/>
      <c r="FD17" s="153"/>
      <c r="FE17" s="153"/>
      <c r="FF17" s="153"/>
      <c r="FG17" s="153"/>
      <c r="FH17" s="153"/>
      <c r="FI17" s="153"/>
      <c r="FJ17" s="153"/>
      <c r="FK17" s="153"/>
      <c r="FL17" s="153"/>
      <c r="FM17" s="153"/>
      <c r="FN17" s="153"/>
      <c r="FO17" s="153"/>
      <c r="FP17" s="153"/>
      <c r="FQ17" s="153"/>
      <c r="FR17" s="153"/>
      <c r="FS17" s="153"/>
      <c r="FT17" s="153"/>
      <c r="FU17" s="153"/>
      <c r="FV17" s="153"/>
      <c r="FW17" s="153"/>
      <c r="FX17" s="153"/>
      <c r="FY17" s="153"/>
      <c r="FZ17" s="153"/>
      <c r="GA17" s="153"/>
      <c r="GB17" s="153"/>
      <c r="GC17" s="153"/>
      <c r="GD17" s="153"/>
      <c r="GE17" s="153"/>
      <c r="GF17" s="153"/>
      <c r="GG17" s="153"/>
      <c r="GH17" s="153"/>
      <c r="GI17" s="153"/>
      <c r="GJ17" s="153"/>
      <c r="GK17" s="153"/>
      <c r="GL17" s="153"/>
      <c r="GM17" s="153"/>
      <c r="GN17" s="153"/>
      <c r="GO17" s="153"/>
      <c r="GP17" s="153"/>
      <c r="GQ17" s="153"/>
      <c r="GR17" s="153"/>
      <c r="GS17" s="153"/>
      <c r="GT17" s="153"/>
      <c r="GU17" s="153"/>
      <c r="GV17" s="153"/>
      <c r="GW17" s="153"/>
    </row>
    <row r="18" spans="1:205" s="155" customFormat="1" ht="61.5" x14ac:dyDescent="0.9">
      <c r="A18" s="166" t="s">
        <v>191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5"/>
      <c r="P18" s="145"/>
      <c r="Q18" s="147"/>
      <c r="R18" s="150"/>
      <c r="S18" s="150"/>
      <c r="T18" s="153"/>
      <c r="U18" s="152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  <c r="AZ18" s="153"/>
      <c r="BA18" s="153"/>
      <c r="BB18" s="153"/>
      <c r="BC18" s="153"/>
      <c r="BD18" s="153"/>
      <c r="BE18" s="153"/>
      <c r="BF18" s="153"/>
      <c r="BG18" s="153"/>
      <c r="BH18" s="153"/>
      <c r="BI18" s="153"/>
      <c r="BJ18" s="153"/>
      <c r="BK18" s="153"/>
      <c r="BL18" s="153"/>
      <c r="BM18" s="153"/>
      <c r="BN18" s="153"/>
      <c r="BO18" s="153"/>
      <c r="BP18" s="153"/>
      <c r="BQ18" s="153"/>
      <c r="BR18" s="153"/>
      <c r="BS18" s="153"/>
      <c r="BT18" s="153"/>
      <c r="BU18" s="153"/>
      <c r="BV18" s="153"/>
      <c r="BW18" s="153"/>
      <c r="BX18" s="153"/>
      <c r="BY18" s="153"/>
      <c r="BZ18" s="153"/>
      <c r="CA18" s="153"/>
      <c r="CB18" s="153"/>
      <c r="CC18" s="153"/>
      <c r="CD18" s="153"/>
      <c r="CE18" s="153"/>
      <c r="CF18" s="153"/>
      <c r="CG18" s="153"/>
      <c r="CH18" s="153"/>
      <c r="CI18" s="153"/>
      <c r="CJ18" s="153"/>
      <c r="CK18" s="153"/>
      <c r="CL18" s="153"/>
      <c r="CM18" s="153"/>
      <c r="CN18" s="153"/>
      <c r="CO18" s="153"/>
      <c r="CP18" s="153"/>
      <c r="CQ18" s="153"/>
      <c r="CR18" s="153"/>
      <c r="CS18" s="153"/>
      <c r="CT18" s="153"/>
      <c r="CU18" s="153"/>
      <c r="CV18" s="153"/>
      <c r="CW18" s="153"/>
      <c r="CX18" s="153"/>
      <c r="CY18" s="153"/>
      <c r="CZ18" s="153"/>
      <c r="DA18" s="153"/>
      <c r="DB18" s="153"/>
      <c r="DC18" s="153"/>
      <c r="DD18" s="153"/>
      <c r="DE18" s="153"/>
      <c r="DF18" s="153"/>
      <c r="DG18" s="153"/>
      <c r="DH18" s="153"/>
      <c r="DI18" s="153"/>
      <c r="DJ18" s="153"/>
      <c r="DK18" s="153"/>
      <c r="DL18" s="153"/>
      <c r="DM18" s="153"/>
      <c r="DN18" s="153"/>
      <c r="DO18" s="153"/>
      <c r="DP18" s="153"/>
      <c r="DQ18" s="153"/>
      <c r="DR18" s="153"/>
      <c r="DS18" s="153"/>
      <c r="DT18" s="153"/>
      <c r="DU18" s="153"/>
      <c r="DV18" s="153"/>
      <c r="DW18" s="153"/>
      <c r="DX18" s="153"/>
      <c r="DY18" s="153"/>
      <c r="DZ18" s="153"/>
      <c r="EA18" s="153"/>
      <c r="EB18" s="153"/>
      <c r="EC18" s="153"/>
      <c r="ED18" s="153"/>
      <c r="EE18" s="153"/>
      <c r="EF18" s="153"/>
      <c r="EG18" s="153"/>
      <c r="EH18" s="153"/>
      <c r="EI18" s="153"/>
      <c r="EJ18" s="153"/>
      <c r="EK18" s="153"/>
      <c r="EL18" s="153"/>
      <c r="EM18" s="153"/>
      <c r="EN18" s="153"/>
      <c r="EO18" s="153"/>
      <c r="EP18" s="153"/>
      <c r="EQ18" s="153"/>
      <c r="ER18" s="153"/>
      <c r="ES18" s="153"/>
      <c r="ET18" s="153"/>
      <c r="EU18" s="153"/>
      <c r="EV18" s="153"/>
      <c r="EW18" s="153"/>
      <c r="EX18" s="153"/>
      <c r="EY18" s="153"/>
      <c r="EZ18" s="153"/>
      <c r="FA18" s="153"/>
      <c r="FB18" s="153"/>
      <c r="FC18" s="153"/>
      <c r="FD18" s="153"/>
      <c r="FE18" s="153"/>
      <c r="FF18" s="153"/>
      <c r="FG18" s="153"/>
      <c r="FH18" s="153"/>
      <c r="FI18" s="153"/>
      <c r="FJ18" s="153"/>
      <c r="FK18" s="153"/>
      <c r="FL18" s="153"/>
      <c r="FM18" s="153"/>
      <c r="FN18" s="153"/>
      <c r="FO18" s="153"/>
      <c r="FP18" s="153"/>
      <c r="FQ18" s="153"/>
      <c r="FR18" s="153"/>
      <c r="FS18" s="153"/>
      <c r="FT18" s="153"/>
      <c r="FU18" s="153"/>
      <c r="FV18" s="153"/>
      <c r="FW18" s="153"/>
      <c r="FX18" s="153"/>
      <c r="FY18" s="153"/>
      <c r="FZ18" s="153"/>
      <c r="GA18" s="153"/>
      <c r="GB18" s="153"/>
      <c r="GC18" s="153"/>
      <c r="GD18" s="153"/>
      <c r="GE18" s="153"/>
      <c r="GF18" s="153"/>
      <c r="GG18" s="153"/>
      <c r="GH18" s="153"/>
      <c r="GI18" s="153"/>
      <c r="GJ18" s="153"/>
      <c r="GK18" s="153"/>
      <c r="GL18" s="153"/>
      <c r="GM18" s="153"/>
      <c r="GN18" s="153"/>
      <c r="GO18" s="153"/>
      <c r="GP18" s="153"/>
      <c r="GQ18" s="153"/>
      <c r="GR18" s="153"/>
      <c r="GS18" s="153"/>
      <c r="GT18" s="153"/>
      <c r="GU18" s="153"/>
      <c r="GV18" s="153"/>
      <c r="GW18" s="153"/>
    </row>
    <row r="19" spans="1:205" s="155" customFormat="1" ht="25.5" customHeight="1" x14ac:dyDescent="0.9">
      <c r="A19" s="166"/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5"/>
      <c r="P19" s="145"/>
      <c r="Q19" s="147"/>
      <c r="R19" s="150"/>
      <c r="S19" s="150"/>
      <c r="T19" s="153"/>
      <c r="U19" s="152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  <c r="AX19" s="153"/>
      <c r="AY19" s="153"/>
      <c r="AZ19" s="153"/>
      <c r="BA19" s="153"/>
      <c r="BB19" s="153"/>
      <c r="BC19" s="153"/>
      <c r="BD19" s="153"/>
      <c r="BE19" s="153"/>
      <c r="BF19" s="153"/>
      <c r="BG19" s="153"/>
      <c r="BH19" s="153"/>
      <c r="BI19" s="153"/>
      <c r="BJ19" s="153"/>
      <c r="BK19" s="153"/>
      <c r="BL19" s="153"/>
      <c r="BM19" s="153"/>
      <c r="BN19" s="153"/>
      <c r="BO19" s="153"/>
      <c r="BP19" s="153"/>
      <c r="BQ19" s="153"/>
      <c r="BR19" s="153"/>
      <c r="BS19" s="153"/>
      <c r="BT19" s="153"/>
      <c r="BU19" s="153"/>
      <c r="BV19" s="153"/>
      <c r="BW19" s="153"/>
      <c r="BX19" s="153"/>
      <c r="BY19" s="153"/>
      <c r="BZ19" s="153"/>
      <c r="CA19" s="153"/>
      <c r="CB19" s="153"/>
      <c r="CC19" s="153"/>
      <c r="CD19" s="153"/>
      <c r="CE19" s="153"/>
      <c r="CF19" s="153"/>
      <c r="CG19" s="153"/>
      <c r="CH19" s="153"/>
      <c r="CI19" s="153"/>
      <c r="CJ19" s="153"/>
      <c r="CK19" s="153"/>
      <c r="CL19" s="153"/>
      <c r="CM19" s="153"/>
      <c r="CN19" s="153"/>
      <c r="CO19" s="153"/>
      <c r="CP19" s="153"/>
      <c r="CQ19" s="153"/>
      <c r="CR19" s="153"/>
      <c r="CS19" s="153"/>
      <c r="CT19" s="153"/>
      <c r="CU19" s="153"/>
      <c r="CV19" s="153"/>
      <c r="CW19" s="153"/>
      <c r="CX19" s="153"/>
      <c r="CY19" s="153"/>
      <c r="CZ19" s="153"/>
      <c r="DA19" s="153"/>
      <c r="DB19" s="153"/>
      <c r="DC19" s="153"/>
      <c r="DD19" s="153"/>
      <c r="DE19" s="153"/>
      <c r="DF19" s="153"/>
      <c r="DG19" s="153"/>
      <c r="DH19" s="153"/>
      <c r="DI19" s="153"/>
      <c r="DJ19" s="153"/>
      <c r="DK19" s="153"/>
      <c r="DL19" s="153"/>
      <c r="DM19" s="153"/>
      <c r="DN19" s="153"/>
      <c r="DO19" s="153"/>
      <c r="DP19" s="153"/>
      <c r="DQ19" s="153"/>
      <c r="DR19" s="153"/>
      <c r="DS19" s="153"/>
      <c r="DT19" s="153"/>
      <c r="DU19" s="153"/>
      <c r="DV19" s="153"/>
      <c r="DW19" s="153"/>
      <c r="DX19" s="153"/>
      <c r="DY19" s="153"/>
      <c r="DZ19" s="153"/>
      <c r="EA19" s="153"/>
      <c r="EB19" s="153"/>
      <c r="EC19" s="153"/>
      <c r="ED19" s="153"/>
      <c r="EE19" s="153"/>
      <c r="EF19" s="153"/>
      <c r="EG19" s="153"/>
      <c r="EH19" s="153"/>
      <c r="EI19" s="153"/>
      <c r="EJ19" s="153"/>
      <c r="EK19" s="153"/>
      <c r="EL19" s="153"/>
      <c r="EM19" s="153"/>
      <c r="EN19" s="153"/>
      <c r="EO19" s="153"/>
      <c r="EP19" s="153"/>
      <c r="EQ19" s="153"/>
      <c r="ER19" s="153"/>
      <c r="ES19" s="153"/>
      <c r="ET19" s="153"/>
      <c r="EU19" s="153"/>
      <c r="EV19" s="153"/>
      <c r="EW19" s="153"/>
      <c r="EX19" s="153"/>
      <c r="EY19" s="153"/>
      <c r="EZ19" s="153"/>
      <c r="FA19" s="153"/>
      <c r="FB19" s="153"/>
      <c r="FC19" s="153"/>
      <c r="FD19" s="153"/>
      <c r="FE19" s="153"/>
      <c r="FF19" s="153"/>
      <c r="FG19" s="153"/>
      <c r="FH19" s="153"/>
      <c r="FI19" s="153"/>
      <c r="FJ19" s="153"/>
      <c r="FK19" s="153"/>
      <c r="FL19" s="153"/>
      <c r="FM19" s="153"/>
      <c r="FN19" s="153"/>
      <c r="FO19" s="153"/>
      <c r="FP19" s="153"/>
      <c r="FQ19" s="153"/>
      <c r="FR19" s="153"/>
      <c r="FS19" s="153"/>
      <c r="FT19" s="153"/>
      <c r="FU19" s="153"/>
      <c r="FV19" s="153"/>
      <c r="FW19" s="153"/>
      <c r="FX19" s="153"/>
      <c r="FY19" s="153"/>
      <c r="FZ19" s="153"/>
      <c r="GA19" s="153"/>
      <c r="GB19" s="153"/>
      <c r="GC19" s="153"/>
      <c r="GD19" s="153"/>
      <c r="GE19" s="153"/>
      <c r="GF19" s="153"/>
      <c r="GG19" s="153"/>
      <c r="GH19" s="153"/>
      <c r="GI19" s="153"/>
      <c r="GJ19" s="153"/>
      <c r="GK19" s="153"/>
      <c r="GL19" s="153"/>
      <c r="GM19" s="153"/>
      <c r="GN19" s="153"/>
      <c r="GO19" s="153"/>
      <c r="GP19" s="153"/>
      <c r="GQ19" s="153"/>
      <c r="GR19" s="153"/>
      <c r="GS19" s="153"/>
      <c r="GT19" s="153"/>
      <c r="GU19" s="153"/>
      <c r="GV19" s="153"/>
      <c r="GW19" s="153"/>
    </row>
    <row r="20" spans="1:205" s="155" customFormat="1" ht="25.5" customHeight="1" x14ac:dyDescent="0.9">
      <c r="A20" s="166"/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5"/>
      <c r="P20" s="145"/>
      <c r="Q20" s="147"/>
      <c r="R20" s="150"/>
      <c r="S20" s="150"/>
      <c r="T20" s="153"/>
      <c r="U20" s="152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153"/>
      <c r="BI20" s="153"/>
      <c r="BJ20" s="153"/>
      <c r="BK20" s="153"/>
      <c r="BL20" s="153"/>
      <c r="BM20" s="153"/>
      <c r="BN20" s="153"/>
      <c r="BO20" s="153"/>
      <c r="BP20" s="153"/>
      <c r="BQ20" s="153"/>
      <c r="BR20" s="153"/>
      <c r="BS20" s="153"/>
      <c r="BT20" s="153"/>
      <c r="BU20" s="153"/>
      <c r="BV20" s="153"/>
      <c r="BW20" s="153"/>
      <c r="BX20" s="153"/>
      <c r="BY20" s="153"/>
      <c r="BZ20" s="153"/>
      <c r="CA20" s="153"/>
      <c r="CB20" s="153"/>
      <c r="CC20" s="153"/>
      <c r="CD20" s="153"/>
      <c r="CE20" s="153"/>
      <c r="CF20" s="153"/>
      <c r="CG20" s="153"/>
      <c r="CH20" s="153"/>
      <c r="CI20" s="153"/>
      <c r="CJ20" s="153"/>
      <c r="CK20" s="153"/>
      <c r="CL20" s="153"/>
      <c r="CM20" s="153"/>
      <c r="CN20" s="153"/>
      <c r="CO20" s="153"/>
      <c r="CP20" s="153"/>
      <c r="CQ20" s="153"/>
      <c r="CR20" s="153"/>
      <c r="CS20" s="153"/>
      <c r="CT20" s="153"/>
      <c r="CU20" s="153"/>
      <c r="CV20" s="153"/>
      <c r="CW20" s="153"/>
      <c r="CX20" s="153"/>
      <c r="CY20" s="153"/>
      <c r="CZ20" s="153"/>
      <c r="DA20" s="153"/>
      <c r="DB20" s="153"/>
      <c r="DC20" s="153"/>
      <c r="DD20" s="153"/>
      <c r="DE20" s="153"/>
      <c r="DF20" s="153"/>
      <c r="DG20" s="153"/>
      <c r="DH20" s="153"/>
      <c r="DI20" s="153"/>
      <c r="DJ20" s="153"/>
      <c r="DK20" s="153"/>
      <c r="DL20" s="153"/>
      <c r="DM20" s="153"/>
      <c r="DN20" s="153"/>
      <c r="DO20" s="153"/>
      <c r="DP20" s="153"/>
      <c r="DQ20" s="153"/>
      <c r="DR20" s="153"/>
      <c r="DS20" s="153"/>
      <c r="DT20" s="153"/>
      <c r="DU20" s="153"/>
      <c r="DV20" s="153"/>
      <c r="DW20" s="153"/>
      <c r="DX20" s="153"/>
      <c r="DY20" s="153"/>
      <c r="DZ20" s="153"/>
      <c r="EA20" s="153"/>
      <c r="EB20" s="153"/>
      <c r="EC20" s="153"/>
      <c r="ED20" s="153"/>
      <c r="EE20" s="153"/>
      <c r="EF20" s="153"/>
      <c r="EG20" s="153"/>
      <c r="EH20" s="153"/>
      <c r="EI20" s="153"/>
      <c r="EJ20" s="153"/>
      <c r="EK20" s="153"/>
      <c r="EL20" s="153"/>
      <c r="EM20" s="153"/>
      <c r="EN20" s="153"/>
      <c r="EO20" s="153"/>
      <c r="EP20" s="153"/>
      <c r="EQ20" s="153"/>
      <c r="ER20" s="153"/>
      <c r="ES20" s="153"/>
      <c r="ET20" s="153"/>
      <c r="EU20" s="153"/>
      <c r="EV20" s="153"/>
      <c r="EW20" s="153"/>
      <c r="EX20" s="153"/>
      <c r="EY20" s="153"/>
      <c r="EZ20" s="153"/>
      <c r="FA20" s="153"/>
      <c r="FB20" s="153"/>
      <c r="FC20" s="153"/>
      <c r="FD20" s="153"/>
      <c r="FE20" s="153"/>
      <c r="FF20" s="153"/>
      <c r="FG20" s="153"/>
      <c r="FH20" s="153"/>
      <c r="FI20" s="153"/>
      <c r="FJ20" s="153"/>
      <c r="FK20" s="153"/>
      <c r="FL20" s="153"/>
      <c r="FM20" s="153"/>
      <c r="FN20" s="153"/>
      <c r="FO20" s="153"/>
      <c r="FP20" s="153"/>
      <c r="FQ20" s="153"/>
      <c r="FR20" s="153"/>
      <c r="FS20" s="153"/>
      <c r="FT20" s="153"/>
      <c r="FU20" s="153"/>
      <c r="FV20" s="153"/>
      <c r="FW20" s="153"/>
      <c r="FX20" s="153"/>
      <c r="FY20" s="153"/>
      <c r="FZ20" s="153"/>
      <c r="GA20" s="153"/>
      <c r="GB20" s="153"/>
      <c r="GC20" s="153"/>
      <c r="GD20" s="153"/>
      <c r="GE20" s="153"/>
      <c r="GF20" s="153"/>
      <c r="GG20" s="153"/>
      <c r="GH20" s="153"/>
      <c r="GI20" s="153"/>
      <c r="GJ20" s="153"/>
      <c r="GK20" s="153"/>
      <c r="GL20" s="153"/>
      <c r="GM20" s="153"/>
      <c r="GN20" s="153"/>
      <c r="GO20" s="153"/>
      <c r="GP20" s="153"/>
      <c r="GQ20" s="153"/>
      <c r="GR20" s="153"/>
      <c r="GS20" s="153"/>
      <c r="GT20" s="153"/>
      <c r="GU20" s="153"/>
      <c r="GV20" s="153"/>
      <c r="GW20" s="153"/>
    </row>
    <row r="21" spans="1:205" x14ac:dyDescent="0.2">
      <c r="C21" s="154"/>
      <c r="O21" s="152"/>
      <c r="P21" s="152"/>
    </row>
    <row r="22" spans="1:205" ht="105" x14ac:dyDescent="0.2">
      <c r="A22" s="162" t="s">
        <v>101</v>
      </c>
      <c r="B22" s="163" t="s">
        <v>124</v>
      </c>
      <c r="C22" s="163" t="s">
        <v>16</v>
      </c>
      <c r="D22" s="163" t="s">
        <v>180</v>
      </c>
      <c r="E22" s="163" t="s">
        <v>182</v>
      </c>
      <c r="F22" s="163" t="s">
        <v>125</v>
      </c>
      <c r="G22" s="163" t="s">
        <v>134</v>
      </c>
      <c r="H22" s="164" t="s">
        <v>102</v>
      </c>
      <c r="I22" s="164" t="s">
        <v>126</v>
      </c>
      <c r="J22" s="164" t="s">
        <v>127</v>
      </c>
      <c r="K22" s="163" t="s">
        <v>128</v>
      </c>
      <c r="L22" s="164" t="s">
        <v>129</v>
      </c>
      <c r="M22" s="164" t="s">
        <v>130</v>
      </c>
      <c r="N22" s="164" t="s">
        <v>155</v>
      </c>
      <c r="O22" s="163" t="s">
        <v>131</v>
      </c>
      <c r="P22" s="163" t="s">
        <v>156</v>
      </c>
      <c r="Q22" s="164" t="s">
        <v>132</v>
      </c>
      <c r="R22" s="164" t="s">
        <v>183</v>
      </c>
      <c r="S22" s="164" t="s">
        <v>113</v>
      </c>
      <c r="T22" s="164" t="s">
        <v>140</v>
      </c>
    </row>
    <row r="23" spans="1:205" s="156" customFormat="1" ht="38.25" customHeight="1" x14ac:dyDescent="0.45">
      <c r="A23" s="226" t="s">
        <v>165</v>
      </c>
      <c r="B23" s="227">
        <v>41.55</v>
      </c>
      <c r="C23" s="227">
        <v>16.34</v>
      </c>
      <c r="D23" s="228">
        <v>90.6</v>
      </c>
      <c r="E23" s="228">
        <v>20</v>
      </c>
      <c r="F23" s="229">
        <v>11.769</v>
      </c>
      <c r="G23" s="228">
        <f t="shared" ref="G23:G47" si="0">F23*C23</f>
        <v>192.30546000000001</v>
      </c>
      <c r="H23" s="227">
        <v>39.82</v>
      </c>
      <c r="I23" s="229">
        <f t="shared" ref="I23:I47" si="1">H23/100*C23</f>
        <v>6.5065879999999998</v>
      </c>
      <c r="J23" s="227">
        <v>56.71</v>
      </c>
      <c r="K23" s="227">
        <v>7</v>
      </c>
      <c r="L23" s="227">
        <v>7.851598697711613</v>
      </c>
      <c r="M23" s="227">
        <v>0.87068214036580094</v>
      </c>
      <c r="N23" s="228">
        <v>76.923076923076934</v>
      </c>
      <c r="O23" s="227">
        <v>1.2594357702209775</v>
      </c>
      <c r="P23" s="228">
        <v>7</v>
      </c>
      <c r="Q23" s="227">
        <v>3.8</v>
      </c>
      <c r="R23" s="227">
        <v>4.8659999999999988</v>
      </c>
      <c r="S23" s="228">
        <v>2024</v>
      </c>
      <c r="T23" s="226" t="s">
        <v>145</v>
      </c>
      <c r="U23" s="157"/>
    </row>
    <row r="24" spans="1:205" s="156" customFormat="1" ht="38.25" customHeight="1" x14ac:dyDescent="0.45">
      <c r="A24" s="219" t="s">
        <v>184</v>
      </c>
      <c r="B24" s="220">
        <v>41.31</v>
      </c>
      <c r="C24" s="220">
        <v>17.239999999999998</v>
      </c>
      <c r="D24" s="221">
        <v>95.5</v>
      </c>
      <c r="E24" s="221">
        <v>10</v>
      </c>
      <c r="F24" s="222">
        <v>11.664</v>
      </c>
      <c r="G24" s="221">
        <f t="shared" si="0"/>
        <v>201.08735999999999</v>
      </c>
      <c r="H24" s="220">
        <v>39.15</v>
      </c>
      <c r="I24" s="222">
        <f t="shared" si="1"/>
        <v>6.7494599999999991</v>
      </c>
      <c r="J24" s="220">
        <v>55.8</v>
      </c>
      <c r="K24" s="220">
        <v>7</v>
      </c>
      <c r="L24" s="220">
        <v>7.6752562245530971</v>
      </c>
      <c r="M24" s="220">
        <v>1.2130947096056377</v>
      </c>
      <c r="N24" s="221">
        <v>66.666666666666657</v>
      </c>
      <c r="O24" s="220">
        <v>0.58854674859777889</v>
      </c>
      <c r="P24" s="221">
        <v>8</v>
      </c>
      <c r="Q24" s="220">
        <v>4.3</v>
      </c>
      <c r="R24" s="220">
        <v>6.0721499999999988</v>
      </c>
      <c r="S24" s="221">
        <v>2026</v>
      </c>
      <c r="T24" s="224" t="s">
        <v>145</v>
      </c>
      <c r="U24" s="157"/>
    </row>
    <row r="25" spans="1:205" ht="38.25" customHeight="1" x14ac:dyDescent="0.45">
      <c r="A25" s="224" t="s">
        <v>175</v>
      </c>
      <c r="B25" s="220">
        <v>40.92</v>
      </c>
      <c r="C25" s="220">
        <v>17.739999999999998</v>
      </c>
      <c r="D25" s="221">
        <v>98.3</v>
      </c>
      <c r="E25" s="221">
        <v>12</v>
      </c>
      <c r="F25" s="222">
        <v>11.581</v>
      </c>
      <c r="G25" s="221">
        <f t="shared" si="0"/>
        <v>205.44693999999998</v>
      </c>
      <c r="H25" s="220">
        <v>36.97</v>
      </c>
      <c r="I25" s="222">
        <f t="shared" si="1"/>
        <v>6.5584779999999991</v>
      </c>
      <c r="J25" s="220">
        <v>56.41</v>
      </c>
      <c r="K25" s="220">
        <v>7.2</v>
      </c>
      <c r="L25" s="220">
        <v>7.683102165515816</v>
      </c>
      <c r="M25" s="220">
        <v>1.1978598727848251</v>
      </c>
      <c r="N25" s="221">
        <v>66.666666666666657</v>
      </c>
      <c r="O25" s="220">
        <v>0.43218789927354351</v>
      </c>
      <c r="P25" s="221">
        <v>7</v>
      </c>
      <c r="Q25" s="220">
        <v>5.3</v>
      </c>
      <c r="R25" s="220">
        <v>5.735549999999999</v>
      </c>
      <c r="S25" s="221">
        <v>2025</v>
      </c>
      <c r="T25" s="224" t="s">
        <v>141</v>
      </c>
      <c r="U25" s="157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</row>
    <row r="26" spans="1:205" s="156" customFormat="1" ht="38.25" customHeight="1" x14ac:dyDescent="0.45">
      <c r="A26" s="224" t="s">
        <v>114</v>
      </c>
      <c r="B26" s="220">
        <v>39.590000000000003</v>
      </c>
      <c r="C26" s="220">
        <v>16.89</v>
      </c>
      <c r="D26" s="221">
        <v>93.6</v>
      </c>
      <c r="E26" s="221">
        <v>23</v>
      </c>
      <c r="F26" s="222">
        <v>11.676</v>
      </c>
      <c r="G26" s="221">
        <f t="shared" si="0"/>
        <v>197.20764</v>
      </c>
      <c r="H26" s="220">
        <v>38.36</v>
      </c>
      <c r="I26" s="222">
        <f t="shared" si="1"/>
        <v>6.4790039999999998</v>
      </c>
      <c r="J26" s="220">
        <v>56.76</v>
      </c>
      <c r="K26" s="220">
        <v>6.7</v>
      </c>
      <c r="L26" s="220">
        <v>7.5183963822041902</v>
      </c>
      <c r="M26" s="220">
        <v>1.5176769277588558</v>
      </c>
      <c r="N26" s="221">
        <v>80</v>
      </c>
      <c r="O26" s="220">
        <v>0.66341265037016961</v>
      </c>
      <c r="P26" s="221">
        <v>9</v>
      </c>
      <c r="Q26" s="220">
        <v>5.7</v>
      </c>
      <c r="R26" s="220">
        <v>6.436799999999999</v>
      </c>
      <c r="S26" s="221">
        <v>2021</v>
      </c>
      <c r="T26" s="224" t="s">
        <v>141</v>
      </c>
      <c r="U26" s="157"/>
    </row>
    <row r="27" spans="1:205" ht="38.25" customHeight="1" x14ac:dyDescent="0.45">
      <c r="A27" s="224" t="s">
        <v>185</v>
      </c>
      <c r="B27" s="220">
        <v>39.51</v>
      </c>
      <c r="C27" s="220">
        <v>17.059999999999999</v>
      </c>
      <c r="D27" s="221">
        <v>94.6</v>
      </c>
      <c r="E27" s="221">
        <v>19</v>
      </c>
      <c r="F27" s="222">
        <v>11.904999999999999</v>
      </c>
      <c r="G27" s="221">
        <f t="shared" si="0"/>
        <v>203.09929999999997</v>
      </c>
      <c r="H27" s="220">
        <v>39</v>
      </c>
      <c r="I27" s="222">
        <f t="shared" si="1"/>
        <v>6.6533999999999995</v>
      </c>
      <c r="J27" s="220">
        <v>57.93</v>
      </c>
      <c r="K27" s="220">
        <v>7</v>
      </c>
      <c r="L27" s="220">
        <v>7.6752562245530971</v>
      </c>
      <c r="M27" s="220">
        <v>1.2130947096056377</v>
      </c>
      <c r="N27" s="221">
        <v>92.307692307692307</v>
      </c>
      <c r="O27" s="220">
        <v>0.44543977074592744</v>
      </c>
      <c r="P27" s="221">
        <v>7</v>
      </c>
      <c r="Q27" s="220">
        <v>5.6</v>
      </c>
      <c r="R27" s="220">
        <v>6.5770499999999998</v>
      </c>
      <c r="S27" s="221">
        <v>2024</v>
      </c>
      <c r="T27" s="224" t="s">
        <v>141</v>
      </c>
      <c r="U27" s="157"/>
      <c r="V27" s="156"/>
    </row>
    <row r="28" spans="1:205" ht="38.25" customHeight="1" x14ac:dyDescent="0.45">
      <c r="A28" s="224" t="s">
        <v>176</v>
      </c>
      <c r="B28" s="220">
        <v>39</v>
      </c>
      <c r="C28" s="220">
        <v>17.399999999999999</v>
      </c>
      <c r="D28" s="221">
        <v>96.4</v>
      </c>
      <c r="E28" s="221">
        <v>12</v>
      </c>
      <c r="F28" s="222">
        <v>11.734</v>
      </c>
      <c r="G28" s="221">
        <f t="shared" si="0"/>
        <v>204.17159999999998</v>
      </c>
      <c r="H28" s="220">
        <v>38.5</v>
      </c>
      <c r="I28" s="222">
        <f t="shared" si="1"/>
        <v>6.6989999999999998</v>
      </c>
      <c r="J28" s="220">
        <v>57.14</v>
      </c>
      <c r="K28" s="220">
        <v>7.4</v>
      </c>
      <c r="L28" s="220">
        <v>8.0283034800073931</v>
      </c>
      <c r="M28" s="220">
        <v>0.52756605823807257</v>
      </c>
      <c r="N28" s="221">
        <v>77.777777777777786</v>
      </c>
      <c r="O28" s="220">
        <v>1.6607250597988097</v>
      </c>
      <c r="P28" s="221">
        <v>7</v>
      </c>
      <c r="Q28" s="220">
        <v>5.6</v>
      </c>
      <c r="R28" s="220">
        <v>6.4087499999999995</v>
      </c>
      <c r="S28" s="221">
        <v>2025</v>
      </c>
      <c r="T28" s="224" t="s">
        <v>145</v>
      </c>
      <c r="U28" s="157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</row>
    <row r="29" spans="1:205" ht="38.25" customHeight="1" x14ac:dyDescent="0.45">
      <c r="A29" s="224" t="s">
        <v>116</v>
      </c>
      <c r="B29" s="220">
        <v>38.58</v>
      </c>
      <c r="C29" s="220">
        <v>17.760000000000002</v>
      </c>
      <c r="D29" s="221">
        <v>98.5</v>
      </c>
      <c r="E29" s="221">
        <v>24</v>
      </c>
      <c r="F29" s="222">
        <v>11.76</v>
      </c>
      <c r="G29" s="221">
        <f t="shared" si="0"/>
        <v>208.85760000000002</v>
      </c>
      <c r="H29" s="220">
        <v>37.44</v>
      </c>
      <c r="I29" s="222">
        <f t="shared" si="1"/>
        <v>6.6493440000000001</v>
      </c>
      <c r="J29" s="220">
        <v>57.62</v>
      </c>
      <c r="K29" s="220">
        <v>7.1</v>
      </c>
      <c r="L29" s="220">
        <v>7.9700962668022379</v>
      </c>
      <c r="M29" s="220">
        <v>0.64058977319953936</v>
      </c>
      <c r="N29" s="221">
        <v>80</v>
      </c>
      <c r="O29" s="220">
        <v>1.4154608344449406</v>
      </c>
      <c r="P29" s="221">
        <v>9</v>
      </c>
      <c r="Q29" s="220">
        <v>5.0999999999999996</v>
      </c>
      <c r="R29" s="220">
        <v>7.1941499999999987</v>
      </c>
      <c r="S29" s="221">
        <v>2019</v>
      </c>
      <c r="T29" s="224" t="s">
        <v>145</v>
      </c>
      <c r="U29" s="157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  <c r="GI29" s="156"/>
      <c r="GJ29" s="156"/>
      <c r="GK29" s="156"/>
      <c r="GL29" s="156"/>
      <c r="GM29" s="156"/>
      <c r="GN29" s="156"/>
      <c r="GO29" s="156"/>
      <c r="GP29" s="156"/>
      <c r="GQ29" s="156"/>
      <c r="GR29" s="156"/>
      <c r="GS29" s="156"/>
      <c r="GT29" s="156"/>
      <c r="GU29" s="156"/>
      <c r="GV29" s="156"/>
      <c r="GW29" s="156"/>
    </row>
    <row r="30" spans="1:205" ht="38.25" customHeight="1" x14ac:dyDescent="0.45">
      <c r="A30" s="219" t="s">
        <v>186</v>
      </c>
      <c r="B30" s="220">
        <v>38.35</v>
      </c>
      <c r="C30" s="220">
        <v>17.61</v>
      </c>
      <c r="D30" s="221">
        <v>97.6</v>
      </c>
      <c r="E30" s="221">
        <v>10</v>
      </c>
      <c r="F30" s="222">
        <v>11.621</v>
      </c>
      <c r="G30" s="221">
        <f t="shared" si="0"/>
        <v>204.64581000000001</v>
      </c>
      <c r="H30" s="220">
        <v>36.28</v>
      </c>
      <c r="I30" s="222">
        <f t="shared" si="1"/>
        <v>6.3889079999999998</v>
      </c>
      <c r="J30" s="220">
        <v>57.21</v>
      </c>
      <c r="K30" s="220">
        <v>6.8</v>
      </c>
      <c r="L30" s="220">
        <v>7.9179694602033193</v>
      </c>
      <c r="M30" s="220">
        <v>0.74180687339161433</v>
      </c>
      <c r="N30" s="221">
        <v>66.666666666666657</v>
      </c>
      <c r="O30" s="220">
        <v>0.84501541917947365</v>
      </c>
      <c r="P30" s="221">
        <v>8</v>
      </c>
      <c r="Q30" s="220">
        <v>6</v>
      </c>
      <c r="R30" s="220">
        <v>2.3134499999999987</v>
      </c>
      <c r="S30" s="221">
        <v>2026</v>
      </c>
      <c r="T30" s="224" t="s">
        <v>146</v>
      </c>
      <c r="U30" s="157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</row>
    <row r="31" spans="1:205" ht="38.25" customHeight="1" x14ac:dyDescent="0.45">
      <c r="A31" s="224" t="s">
        <v>171</v>
      </c>
      <c r="B31" s="220">
        <v>38.18</v>
      </c>
      <c r="C31" s="220">
        <v>18.71</v>
      </c>
      <c r="D31" s="221">
        <v>103.7</v>
      </c>
      <c r="E31" s="221">
        <v>12</v>
      </c>
      <c r="F31" s="222">
        <v>11.692</v>
      </c>
      <c r="G31" s="221">
        <f t="shared" si="0"/>
        <v>218.75732000000002</v>
      </c>
      <c r="H31" s="220">
        <v>37.979999999999997</v>
      </c>
      <c r="I31" s="222">
        <f t="shared" si="1"/>
        <v>7.106058</v>
      </c>
      <c r="J31" s="220">
        <v>56.69</v>
      </c>
      <c r="K31" s="220">
        <v>7.2</v>
      </c>
      <c r="L31" s="220">
        <v>7.7537755946659503</v>
      </c>
      <c r="M31" s="220">
        <v>1.0606299132700006</v>
      </c>
      <c r="N31" s="221">
        <v>66.666666666666657</v>
      </c>
      <c r="O31" s="220">
        <v>0.76197604641162919</v>
      </c>
      <c r="P31" s="221">
        <v>7</v>
      </c>
      <c r="Q31" s="220">
        <v>5.5</v>
      </c>
      <c r="R31" s="220">
        <v>5.9879999999999995</v>
      </c>
      <c r="S31" s="221">
        <v>2025</v>
      </c>
      <c r="T31" s="224" t="s">
        <v>145</v>
      </c>
      <c r="U31" s="157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  <c r="GI31" s="156"/>
      <c r="GJ31" s="156"/>
      <c r="GK31" s="156"/>
      <c r="GL31" s="156"/>
      <c r="GM31" s="156"/>
      <c r="GN31" s="156"/>
      <c r="GO31" s="156"/>
      <c r="GP31" s="156"/>
      <c r="GQ31" s="156"/>
      <c r="GR31" s="156"/>
      <c r="GS31" s="156"/>
      <c r="GT31" s="156"/>
      <c r="GU31" s="156"/>
      <c r="GV31" s="156"/>
      <c r="GW31" s="156"/>
    </row>
    <row r="32" spans="1:205" ht="38.25" customHeight="1" x14ac:dyDescent="0.45">
      <c r="A32" s="224" t="s">
        <v>117</v>
      </c>
      <c r="B32" s="220">
        <v>37.44</v>
      </c>
      <c r="C32" s="220">
        <v>17.809999999999999</v>
      </c>
      <c r="D32" s="221">
        <v>98.7</v>
      </c>
      <c r="E32" s="221">
        <v>24</v>
      </c>
      <c r="F32" s="222">
        <v>11.837999999999999</v>
      </c>
      <c r="G32" s="221">
        <f t="shared" si="0"/>
        <v>210.83477999999997</v>
      </c>
      <c r="H32" s="220">
        <v>37.18</v>
      </c>
      <c r="I32" s="222">
        <f t="shared" si="1"/>
        <v>6.6217579999999998</v>
      </c>
      <c r="J32" s="220">
        <v>57.85</v>
      </c>
      <c r="K32" s="220">
        <v>7</v>
      </c>
      <c r="L32" s="220">
        <v>7.6883027636659813</v>
      </c>
      <c r="M32" s="220">
        <v>1.1877616239495525</v>
      </c>
      <c r="N32" s="221">
        <v>93.333333333333329</v>
      </c>
      <c r="O32" s="220">
        <v>0.91866874067028936</v>
      </c>
      <c r="P32" s="221">
        <v>9</v>
      </c>
      <c r="Q32" s="220">
        <v>6.3</v>
      </c>
      <c r="R32" s="220">
        <v>8.0917499999999993</v>
      </c>
      <c r="S32" s="221">
        <v>2021</v>
      </c>
      <c r="T32" s="224" t="s">
        <v>145</v>
      </c>
      <c r="U32" s="157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  <c r="GI32" s="156"/>
      <c r="GJ32" s="156"/>
      <c r="GK32" s="156"/>
      <c r="GL32" s="156"/>
      <c r="GM32" s="156"/>
      <c r="GN32" s="156"/>
      <c r="GO32" s="156"/>
      <c r="GP32" s="156"/>
      <c r="GQ32" s="156"/>
      <c r="GR32" s="156"/>
      <c r="GS32" s="156"/>
      <c r="GT32" s="156"/>
      <c r="GU32" s="156"/>
      <c r="GV32" s="156"/>
      <c r="GW32" s="156"/>
    </row>
    <row r="33" spans="1:205" ht="38.25" customHeight="1" x14ac:dyDescent="0.45">
      <c r="A33" s="224" t="s">
        <v>153</v>
      </c>
      <c r="B33" s="220">
        <v>37.090000000000003</v>
      </c>
      <c r="C33" s="220">
        <v>18.04</v>
      </c>
      <c r="D33" s="221">
        <v>100</v>
      </c>
      <c r="E33" s="221">
        <v>24</v>
      </c>
      <c r="F33" s="222">
        <v>11.722</v>
      </c>
      <c r="G33" s="221">
        <f t="shared" si="0"/>
        <v>211.46487999999999</v>
      </c>
      <c r="H33" s="220">
        <v>36.6</v>
      </c>
      <c r="I33" s="222">
        <f t="shared" si="1"/>
        <v>6.6026399999999992</v>
      </c>
      <c r="J33" s="220">
        <v>57.49</v>
      </c>
      <c r="K33" s="220">
        <v>7.1</v>
      </c>
      <c r="L33" s="220">
        <v>8.0602428619077067</v>
      </c>
      <c r="M33" s="220">
        <v>0.46554784095591173</v>
      </c>
      <c r="N33" s="221">
        <v>56.25</v>
      </c>
      <c r="O33" s="220">
        <v>0.47570653327589452</v>
      </c>
      <c r="P33" s="221">
        <v>11</v>
      </c>
      <c r="Q33" s="220">
        <v>6.7</v>
      </c>
      <c r="R33" s="220">
        <v>2.5939499999999986</v>
      </c>
      <c r="S33" s="221">
        <v>2023</v>
      </c>
      <c r="T33" s="224" t="s">
        <v>141</v>
      </c>
      <c r="U33" s="157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6"/>
      <c r="GM33" s="156"/>
      <c r="GN33" s="156"/>
      <c r="GO33" s="156"/>
      <c r="GP33" s="156"/>
      <c r="GQ33" s="156"/>
      <c r="GR33" s="156"/>
      <c r="GS33" s="156"/>
      <c r="GT33" s="156"/>
      <c r="GU33" s="156"/>
      <c r="GV33" s="156"/>
      <c r="GW33" s="156"/>
    </row>
    <row r="34" spans="1:205" ht="38.25" customHeight="1" x14ac:dyDescent="0.45">
      <c r="A34" s="224" t="s">
        <v>152</v>
      </c>
      <c r="B34" s="220">
        <v>36.94</v>
      </c>
      <c r="C34" s="220">
        <v>18.25</v>
      </c>
      <c r="D34" s="221">
        <v>101.1</v>
      </c>
      <c r="E34" s="221">
        <v>25</v>
      </c>
      <c r="F34" s="222">
        <v>11.634</v>
      </c>
      <c r="G34" s="221">
        <f t="shared" si="0"/>
        <v>212.32050000000001</v>
      </c>
      <c r="H34" s="220">
        <v>35.28</v>
      </c>
      <c r="I34" s="222">
        <f t="shared" si="1"/>
        <v>6.4386000000000001</v>
      </c>
      <c r="J34" s="220">
        <v>57.44</v>
      </c>
      <c r="K34" s="220">
        <v>7.3</v>
      </c>
      <c r="L34" s="220">
        <v>8.0136776997233881</v>
      </c>
      <c r="M34" s="220">
        <v>0.55596563160507451</v>
      </c>
      <c r="N34" s="221">
        <v>62.5</v>
      </c>
      <c r="O34" s="220">
        <v>0.51705036745933675</v>
      </c>
      <c r="P34" s="221">
        <v>11</v>
      </c>
      <c r="Q34" s="220">
        <v>6.1</v>
      </c>
      <c r="R34" s="220">
        <v>2.8744499999999986</v>
      </c>
      <c r="S34" s="221">
        <v>2023</v>
      </c>
      <c r="T34" s="224" t="s">
        <v>142</v>
      </c>
      <c r="U34" s="157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</row>
    <row r="35" spans="1:205" ht="38.25" customHeight="1" x14ac:dyDescent="0.45">
      <c r="A35" s="224" t="s">
        <v>154</v>
      </c>
      <c r="B35" s="220">
        <v>36.79</v>
      </c>
      <c r="C35" s="220">
        <v>18.3</v>
      </c>
      <c r="D35" s="221">
        <v>101.4</v>
      </c>
      <c r="E35" s="221">
        <v>23</v>
      </c>
      <c r="F35" s="222">
        <v>11.722</v>
      </c>
      <c r="G35" s="221">
        <f t="shared" si="0"/>
        <v>214.51259999999999</v>
      </c>
      <c r="H35" s="220">
        <v>35.78</v>
      </c>
      <c r="I35" s="222">
        <f t="shared" si="1"/>
        <v>6.5477400000000001</v>
      </c>
      <c r="J35" s="220">
        <v>57.54</v>
      </c>
      <c r="K35" s="220">
        <v>7.2</v>
      </c>
      <c r="L35" s="220">
        <v>7.512411531830236</v>
      </c>
      <c r="M35" s="220">
        <v>1.5292979964461448</v>
      </c>
      <c r="N35" s="221">
        <v>81.25</v>
      </c>
      <c r="O35" s="220">
        <v>0.54881661891248146</v>
      </c>
      <c r="P35" s="221">
        <v>11</v>
      </c>
      <c r="Q35" s="220">
        <v>6.9</v>
      </c>
      <c r="R35" s="220">
        <v>2.1170999999999989</v>
      </c>
      <c r="S35" s="221">
        <v>2023</v>
      </c>
      <c r="T35" s="224" t="s">
        <v>141</v>
      </c>
      <c r="U35" s="157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</row>
    <row r="36" spans="1:205" ht="38.25" customHeight="1" x14ac:dyDescent="0.45">
      <c r="A36" s="224" t="s">
        <v>115</v>
      </c>
      <c r="B36" s="220">
        <v>36.79</v>
      </c>
      <c r="C36" s="220">
        <v>17.97</v>
      </c>
      <c r="D36" s="221">
        <v>99.6</v>
      </c>
      <c r="E36" s="221">
        <v>36</v>
      </c>
      <c r="F36" s="222">
        <v>11.8</v>
      </c>
      <c r="G36" s="221">
        <f t="shared" si="0"/>
        <v>212.04599999999999</v>
      </c>
      <c r="H36" s="220">
        <v>36.58</v>
      </c>
      <c r="I36" s="222">
        <f t="shared" si="1"/>
        <v>6.5734259999999987</v>
      </c>
      <c r="J36" s="220">
        <v>58.14</v>
      </c>
      <c r="K36" s="220">
        <v>7</v>
      </c>
      <c r="L36" s="220">
        <v>7.9096693388112742</v>
      </c>
      <c r="M36" s="220">
        <v>0.75792361395869268</v>
      </c>
      <c r="N36" s="221">
        <v>75</v>
      </c>
      <c r="O36" s="220">
        <v>0.25602996369487485</v>
      </c>
      <c r="P36" s="221">
        <v>17</v>
      </c>
      <c r="Q36" s="220">
        <v>6.8</v>
      </c>
      <c r="R36" s="220">
        <v>7.5868499999999992</v>
      </c>
      <c r="S36" s="221">
        <v>2019</v>
      </c>
      <c r="T36" s="224" t="s">
        <v>141</v>
      </c>
      <c r="U36" s="157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</row>
    <row r="37" spans="1:205" ht="38.25" customHeight="1" x14ac:dyDescent="0.45">
      <c r="A37" s="224" t="s">
        <v>138</v>
      </c>
      <c r="B37" s="220">
        <v>36.549999999999997</v>
      </c>
      <c r="C37" s="220">
        <v>18.260000000000002</v>
      </c>
      <c r="D37" s="221">
        <v>101.2</v>
      </c>
      <c r="E37" s="221">
        <v>25</v>
      </c>
      <c r="F37" s="222">
        <v>11.679</v>
      </c>
      <c r="G37" s="221">
        <f t="shared" si="0"/>
        <v>213.25854000000001</v>
      </c>
      <c r="H37" s="220">
        <v>34.96</v>
      </c>
      <c r="I37" s="222">
        <f t="shared" si="1"/>
        <v>6.3836960000000014</v>
      </c>
      <c r="J37" s="220">
        <v>57.97</v>
      </c>
      <c r="K37" s="220">
        <v>7.2</v>
      </c>
      <c r="L37" s="220">
        <v>7.8821598523009051</v>
      </c>
      <c r="M37" s="220">
        <v>0.81134009261960283</v>
      </c>
      <c r="N37" s="221">
        <v>62.5</v>
      </c>
      <c r="O37" s="220">
        <v>0.60324539069004146</v>
      </c>
      <c r="P37" s="221">
        <v>10</v>
      </c>
      <c r="Q37" s="220">
        <v>6.2</v>
      </c>
      <c r="R37" s="220">
        <v>1.9207499999999982</v>
      </c>
      <c r="S37" s="221">
        <v>2022</v>
      </c>
      <c r="T37" s="224" t="s">
        <v>141</v>
      </c>
      <c r="U37" s="157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</row>
    <row r="38" spans="1:205" ht="38.25" customHeight="1" x14ac:dyDescent="0.45">
      <c r="A38" s="224" t="s">
        <v>135</v>
      </c>
      <c r="B38" s="220">
        <v>36.54</v>
      </c>
      <c r="C38" s="220">
        <v>18.690000000000001</v>
      </c>
      <c r="D38" s="221">
        <v>103.6</v>
      </c>
      <c r="E38" s="221">
        <v>25</v>
      </c>
      <c r="F38" s="222">
        <v>11.635</v>
      </c>
      <c r="G38" s="221">
        <f t="shared" si="0"/>
        <v>217.45815000000002</v>
      </c>
      <c r="H38" s="220">
        <v>34.18</v>
      </c>
      <c r="I38" s="222">
        <f t="shared" si="1"/>
        <v>6.388242</v>
      </c>
      <c r="J38" s="220">
        <v>57.5</v>
      </c>
      <c r="K38" s="220">
        <v>7.5</v>
      </c>
      <c r="L38" s="220">
        <v>7.5681700409308688</v>
      </c>
      <c r="M38" s="220">
        <v>1.4210290467361784</v>
      </c>
      <c r="N38" s="221">
        <v>75</v>
      </c>
      <c r="O38" s="220">
        <v>0.91425592502108577</v>
      </c>
      <c r="P38" s="221">
        <v>10</v>
      </c>
      <c r="Q38" s="220">
        <v>6.2</v>
      </c>
      <c r="R38" s="220">
        <v>2.3695499999999985</v>
      </c>
      <c r="S38" s="221">
        <v>2022</v>
      </c>
      <c r="T38" s="224" t="s">
        <v>141</v>
      </c>
      <c r="U38" s="157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</row>
    <row r="39" spans="1:205" ht="38.25" customHeight="1" x14ac:dyDescent="0.45">
      <c r="A39" s="224" t="s">
        <v>137</v>
      </c>
      <c r="B39" s="220">
        <v>36.299999999999997</v>
      </c>
      <c r="C39" s="220">
        <v>17.899999999999999</v>
      </c>
      <c r="D39" s="221">
        <v>99.2</v>
      </c>
      <c r="E39" s="221">
        <v>61</v>
      </c>
      <c r="F39" s="222">
        <v>11.676</v>
      </c>
      <c r="G39" s="221">
        <f t="shared" si="0"/>
        <v>209.00039999999998</v>
      </c>
      <c r="H39" s="220">
        <v>35.92</v>
      </c>
      <c r="I39" s="222">
        <f t="shared" si="1"/>
        <v>6.4296799999999994</v>
      </c>
      <c r="J39" s="220">
        <v>57.22</v>
      </c>
      <c r="K39" s="220">
        <v>6.8</v>
      </c>
      <c r="L39" s="220">
        <v>7.8200363167362852</v>
      </c>
      <c r="M39" s="220">
        <v>0.93196831701692395</v>
      </c>
      <c r="N39" s="221">
        <v>73.170731707317074</v>
      </c>
      <c r="O39" s="220">
        <v>1.773320104651841</v>
      </c>
      <c r="P39" s="221">
        <v>32</v>
      </c>
      <c r="Q39" s="220">
        <v>6.2</v>
      </c>
      <c r="R39" s="220">
        <v>8.0917499999999993</v>
      </c>
      <c r="S39" s="221">
        <v>2022</v>
      </c>
      <c r="T39" s="224" t="s">
        <v>145</v>
      </c>
      <c r="U39" s="157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</row>
    <row r="40" spans="1:205" ht="38.25" customHeight="1" x14ac:dyDescent="0.45">
      <c r="A40" s="224" t="s">
        <v>158</v>
      </c>
      <c r="B40" s="220">
        <v>36.07</v>
      </c>
      <c r="C40" s="220">
        <v>18.309999999999999</v>
      </c>
      <c r="D40" s="221">
        <v>101.5</v>
      </c>
      <c r="E40" s="221">
        <v>24</v>
      </c>
      <c r="F40" s="222">
        <v>11.597</v>
      </c>
      <c r="G40" s="221">
        <f t="shared" si="0"/>
        <v>212.34106999999997</v>
      </c>
      <c r="H40" s="220">
        <v>34.119999999999997</v>
      </c>
      <c r="I40" s="222">
        <f t="shared" si="1"/>
        <v>6.2473719999999986</v>
      </c>
      <c r="J40" s="220">
        <v>57.68</v>
      </c>
      <c r="K40" s="220">
        <v>7</v>
      </c>
      <c r="L40" s="220">
        <v>7.7114113404231706</v>
      </c>
      <c r="M40" s="220">
        <v>1.142890601120059</v>
      </c>
      <c r="N40" s="221">
        <v>80</v>
      </c>
      <c r="O40" s="220">
        <v>0.78237876744808954</v>
      </c>
      <c r="P40" s="221">
        <v>9</v>
      </c>
      <c r="Q40" s="220">
        <v>6.3</v>
      </c>
      <c r="R40" s="220">
        <v>1.8646499999999984</v>
      </c>
      <c r="S40" s="221">
        <v>2024</v>
      </c>
      <c r="T40" s="224" t="s">
        <v>141</v>
      </c>
      <c r="U40" s="157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</row>
    <row r="41" spans="1:205" ht="38.25" customHeight="1" x14ac:dyDescent="0.45">
      <c r="A41" s="219" t="s">
        <v>187</v>
      </c>
      <c r="B41" s="220">
        <v>35.89</v>
      </c>
      <c r="C41" s="220">
        <v>19.04</v>
      </c>
      <c r="D41" s="221">
        <v>105.5</v>
      </c>
      <c r="E41" s="221">
        <v>13</v>
      </c>
      <c r="F41" s="222">
        <v>11.545999999999999</v>
      </c>
      <c r="G41" s="221">
        <f t="shared" si="0"/>
        <v>219.83583999999999</v>
      </c>
      <c r="H41" s="220">
        <v>33.57</v>
      </c>
      <c r="I41" s="222">
        <f t="shared" si="1"/>
        <v>6.3917279999999996</v>
      </c>
      <c r="J41" s="223">
        <v>57.48</v>
      </c>
      <c r="K41" s="220">
        <v>6.7</v>
      </c>
      <c r="L41" s="220">
        <v>8.1666534129260047</v>
      </c>
      <c r="M41" s="220">
        <v>0.25892541179416728</v>
      </c>
      <c r="N41" s="221">
        <v>40</v>
      </c>
      <c r="O41" s="220">
        <v>0.13762728582343087</v>
      </c>
      <c r="P41" s="221">
        <v>9</v>
      </c>
      <c r="Q41" s="220">
        <v>7</v>
      </c>
      <c r="R41" s="220">
        <v>6.8575499999999998</v>
      </c>
      <c r="S41" s="221">
        <v>2026</v>
      </c>
      <c r="T41" s="224" t="s">
        <v>141</v>
      </c>
      <c r="U41" s="157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</row>
    <row r="42" spans="1:205" ht="38.25" customHeight="1" x14ac:dyDescent="0.45">
      <c r="A42" s="219" t="s">
        <v>188</v>
      </c>
      <c r="B42" s="220">
        <v>35.08</v>
      </c>
      <c r="C42" s="220">
        <v>19</v>
      </c>
      <c r="D42" s="221">
        <v>105.3</v>
      </c>
      <c r="E42" s="221">
        <v>11</v>
      </c>
      <c r="F42" s="222">
        <v>11.664</v>
      </c>
      <c r="G42" s="221">
        <f t="shared" si="0"/>
        <v>221.61599999999999</v>
      </c>
      <c r="H42" s="220">
        <v>35.619999999999997</v>
      </c>
      <c r="I42" s="222">
        <f t="shared" si="1"/>
        <v>6.7677999999999994</v>
      </c>
      <c r="J42" s="220">
        <v>57.84</v>
      </c>
      <c r="K42" s="220">
        <v>7</v>
      </c>
      <c r="L42" s="220">
        <v>7.7414871952048969</v>
      </c>
      <c r="M42" s="220">
        <v>1.0844908830972892</v>
      </c>
      <c r="N42" s="221">
        <v>62.5</v>
      </c>
      <c r="O42" s="220">
        <v>0.74984668862465709</v>
      </c>
      <c r="P42" s="221">
        <v>8</v>
      </c>
      <c r="Q42" s="220">
        <v>6.6</v>
      </c>
      <c r="R42" s="220">
        <v>6.296549999999999</v>
      </c>
      <c r="S42" s="221">
        <v>2026</v>
      </c>
      <c r="T42" s="224" t="s">
        <v>145</v>
      </c>
      <c r="U42" s="157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</row>
    <row r="43" spans="1:205" ht="38.25" customHeight="1" x14ac:dyDescent="0.45">
      <c r="A43" s="224" t="s">
        <v>120</v>
      </c>
      <c r="B43" s="220">
        <v>34.92</v>
      </c>
      <c r="C43" s="220">
        <v>18.18</v>
      </c>
      <c r="D43" s="221">
        <v>100.7</v>
      </c>
      <c r="E43" s="221">
        <v>37</v>
      </c>
      <c r="F43" s="222">
        <v>11.625999999999999</v>
      </c>
      <c r="G43" s="221">
        <f t="shared" si="0"/>
        <v>211.36067999999997</v>
      </c>
      <c r="H43" s="220">
        <v>33.97</v>
      </c>
      <c r="I43" s="222">
        <f t="shared" si="1"/>
        <v>6.1757460000000002</v>
      </c>
      <c r="J43" s="220">
        <v>57.86</v>
      </c>
      <c r="K43" s="220">
        <v>7.3</v>
      </c>
      <c r="L43" s="220">
        <v>8.0958702940561924</v>
      </c>
      <c r="M43" s="220">
        <v>0.39636836105593765</v>
      </c>
      <c r="N43" s="221">
        <v>45</v>
      </c>
      <c r="O43" s="220">
        <v>0.1994993031493788</v>
      </c>
      <c r="P43" s="221">
        <v>13</v>
      </c>
      <c r="Q43" s="220">
        <v>6.8</v>
      </c>
      <c r="R43" s="220">
        <v>5.8196999999999992</v>
      </c>
      <c r="S43" s="221">
        <v>2020</v>
      </c>
      <c r="T43" s="224" t="s">
        <v>144</v>
      </c>
      <c r="U43" s="157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6"/>
      <c r="BN43" s="156"/>
      <c r="BO43" s="156"/>
      <c r="BP43" s="156"/>
      <c r="BQ43" s="156"/>
      <c r="BR43" s="156"/>
      <c r="BS43" s="156"/>
      <c r="BT43" s="156"/>
      <c r="BU43" s="156"/>
      <c r="BV43" s="156"/>
      <c r="BW43" s="156"/>
      <c r="BX43" s="156"/>
      <c r="BY43" s="156"/>
      <c r="BZ43" s="156"/>
      <c r="CA43" s="156"/>
      <c r="CB43" s="156"/>
      <c r="CC43" s="156"/>
      <c r="CD43" s="156"/>
      <c r="CE43" s="156"/>
      <c r="CF43" s="156"/>
      <c r="CG43" s="156"/>
      <c r="CH43" s="156"/>
      <c r="CI43" s="156"/>
      <c r="CJ43" s="156"/>
      <c r="CK43" s="156"/>
      <c r="CL43" s="156"/>
      <c r="CM43" s="156"/>
      <c r="CN43" s="156"/>
      <c r="CO43" s="156"/>
      <c r="CP43" s="156"/>
      <c r="CQ43" s="156"/>
      <c r="CR43" s="156"/>
      <c r="CS43" s="156"/>
      <c r="CT43" s="156"/>
      <c r="CU43" s="156"/>
      <c r="CV43" s="156"/>
      <c r="CW43" s="156"/>
      <c r="CX43" s="156"/>
      <c r="CY43" s="156"/>
      <c r="CZ43" s="156"/>
      <c r="DA43" s="156"/>
      <c r="DB43" s="156"/>
      <c r="DC43" s="156"/>
      <c r="DD43" s="156"/>
      <c r="DE43" s="156"/>
      <c r="DF43" s="156"/>
      <c r="DG43" s="156"/>
      <c r="DH43" s="156"/>
      <c r="DI43" s="156"/>
      <c r="DJ43" s="156"/>
      <c r="DK43" s="156"/>
      <c r="DL43" s="156"/>
      <c r="DM43" s="156"/>
      <c r="DN43" s="156"/>
      <c r="DO43" s="156"/>
      <c r="DP43" s="156"/>
      <c r="DQ43" s="156"/>
      <c r="DR43" s="156"/>
      <c r="DS43" s="156"/>
      <c r="DT43" s="156"/>
      <c r="DU43" s="156"/>
      <c r="DV43" s="156"/>
      <c r="DW43" s="156"/>
      <c r="DX43" s="156"/>
      <c r="DY43" s="156"/>
      <c r="DZ43" s="156"/>
      <c r="EA43" s="156"/>
      <c r="EB43" s="156"/>
      <c r="EC43" s="156"/>
      <c r="ED43" s="156"/>
      <c r="EE43" s="156"/>
      <c r="EF43" s="156"/>
      <c r="EG43" s="156"/>
      <c r="EH43" s="156"/>
      <c r="EI43" s="156"/>
      <c r="EJ43" s="156"/>
      <c r="EK43" s="156"/>
      <c r="EL43" s="156"/>
      <c r="EM43" s="156"/>
      <c r="EN43" s="156"/>
      <c r="EO43" s="156"/>
      <c r="EP43" s="156"/>
      <c r="EQ43" s="156"/>
      <c r="ER43" s="156"/>
      <c r="ES43" s="156"/>
      <c r="ET43" s="156"/>
      <c r="EU43" s="156"/>
      <c r="EV43" s="156"/>
      <c r="EW43" s="156"/>
      <c r="EX43" s="156"/>
      <c r="EY43" s="156"/>
      <c r="EZ43" s="156"/>
      <c r="FA43" s="156"/>
      <c r="FB43" s="156"/>
      <c r="FC43" s="156"/>
      <c r="FD43" s="156"/>
      <c r="FE43" s="156"/>
      <c r="FF43" s="156"/>
      <c r="FG43" s="156"/>
      <c r="FH43" s="156"/>
      <c r="FI43" s="156"/>
      <c r="FJ43" s="156"/>
      <c r="FK43" s="156"/>
      <c r="FL43" s="156"/>
      <c r="FM43" s="156"/>
      <c r="FN43" s="156"/>
      <c r="FO43" s="156"/>
      <c r="FP43" s="156"/>
      <c r="FQ43" s="156"/>
      <c r="FR43" s="156"/>
      <c r="FS43" s="156"/>
      <c r="FT43" s="156"/>
      <c r="FU43" s="156"/>
      <c r="FV43" s="156"/>
      <c r="FW43" s="156"/>
      <c r="FX43" s="156"/>
      <c r="FY43" s="156"/>
      <c r="FZ43" s="156"/>
      <c r="GA43" s="156"/>
      <c r="GB43" s="156"/>
      <c r="GC43" s="156"/>
      <c r="GD43" s="156"/>
      <c r="GE43" s="156"/>
      <c r="GF43" s="156"/>
      <c r="GG43" s="156"/>
      <c r="GH43" s="156"/>
      <c r="GI43" s="156"/>
      <c r="GJ43" s="156"/>
      <c r="GK43" s="156"/>
      <c r="GL43" s="156"/>
      <c r="GM43" s="156"/>
      <c r="GN43" s="156"/>
      <c r="GO43" s="156"/>
      <c r="GP43" s="156"/>
      <c r="GQ43" s="156"/>
      <c r="GR43" s="156"/>
      <c r="GS43" s="156"/>
      <c r="GT43" s="156"/>
      <c r="GU43" s="156"/>
      <c r="GV43" s="156"/>
      <c r="GW43" s="156"/>
    </row>
    <row r="44" spans="1:205" ht="38.25" customHeight="1" x14ac:dyDescent="0.45">
      <c r="A44" s="219" t="s">
        <v>189</v>
      </c>
      <c r="B44" s="220">
        <v>34.869999999999997</v>
      </c>
      <c r="C44" s="220">
        <v>18.350000000000001</v>
      </c>
      <c r="D44" s="221">
        <v>101.7</v>
      </c>
      <c r="E44" s="221">
        <v>11</v>
      </c>
      <c r="F44" s="222">
        <v>11.516999999999999</v>
      </c>
      <c r="G44" s="221">
        <f t="shared" si="0"/>
        <v>211.33695</v>
      </c>
      <c r="H44" s="220">
        <v>34.56</v>
      </c>
      <c r="I44" s="222">
        <f t="shared" si="1"/>
        <v>6.3417600000000007</v>
      </c>
      <c r="J44" s="223">
        <v>57.2</v>
      </c>
      <c r="K44" s="220">
        <v>6.8</v>
      </c>
      <c r="L44" s="220">
        <v>6.9494485581540024</v>
      </c>
      <c r="M44" s="220">
        <v>2.6224299841669869</v>
      </c>
      <c r="N44" s="221">
        <v>87.5</v>
      </c>
      <c r="O44" s="220">
        <v>0.42560759360218814</v>
      </c>
      <c r="P44" s="221">
        <v>8</v>
      </c>
      <c r="Q44" s="220">
        <v>6.5</v>
      </c>
      <c r="R44" s="220">
        <v>6.3245999999999984</v>
      </c>
      <c r="S44" s="221">
        <v>2026</v>
      </c>
      <c r="T44" s="224" t="s">
        <v>145</v>
      </c>
      <c r="U44" s="157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6"/>
      <c r="BN44" s="156"/>
      <c r="BO44" s="156"/>
      <c r="BP44" s="156"/>
      <c r="BQ44" s="156"/>
      <c r="BR44" s="156"/>
      <c r="BS44" s="156"/>
      <c r="BT44" s="156"/>
      <c r="BU44" s="156"/>
      <c r="BV44" s="156"/>
      <c r="BW44" s="156"/>
      <c r="BX44" s="156"/>
      <c r="BY44" s="156"/>
      <c r="BZ44" s="156"/>
      <c r="CA44" s="156"/>
      <c r="CB44" s="156"/>
      <c r="CC44" s="156"/>
      <c r="CD44" s="156"/>
      <c r="CE44" s="156"/>
      <c r="CF44" s="156"/>
      <c r="CG44" s="156"/>
      <c r="CH44" s="156"/>
      <c r="CI44" s="156"/>
      <c r="CJ44" s="156"/>
      <c r="CK44" s="156"/>
      <c r="CL44" s="156"/>
      <c r="CM44" s="156"/>
      <c r="CN44" s="156"/>
      <c r="CO44" s="156"/>
      <c r="CP44" s="156"/>
      <c r="CQ44" s="156"/>
      <c r="CR44" s="156"/>
      <c r="CS44" s="156"/>
      <c r="CT44" s="156"/>
      <c r="CU44" s="156"/>
      <c r="CV44" s="156"/>
      <c r="CW44" s="156"/>
      <c r="CX44" s="156"/>
      <c r="CY44" s="156"/>
      <c r="CZ44" s="156"/>
      <c r="DA44" s="156"/>
      <c r="DB44" s="156"/>
      <c r="DC44" s="156"/>
      <c r="DD44" s="156"/>
      <c r="DE44" s="156"/>
      <c r="DF44" s="156"/>
      <c r="DG44" s="156"/>
      <c r="DH44" s="156"/>
      <c r="DI44" s="156"/>
      <c r="DJ44" s="156"/>
      <c r="DK44" s="156"/>
      <c r="DL44" s="156"/>
      <c r="DM44" s="156"/>
      <c r="DN44" s="156"/>
      <c r="DO44" s="156"/>
      <c r="DP44" s="156"/>
      <c r="DQ44" s="156"/>
      <c r="DR44" s="156"/>
      <c r="DS44" s="156"/>
      <c r="DT44" s="156"/>
      <c r="DU44" s="156"/>
      <c r="DV44" s="156"/>
      <c r="DW44" s="156"/>
      <c r="DX44" s="156"/>
      <c r="DY44" s="156"/>
      <c r="DZ44" s="156"/>
      <c r="EA44" s="156"/>
      <c r="EB44" s="156"/>
      <c r="EC44" s="156"/>
      <c r="ED44" s="156"/>
      <c r="EE44" s="156"/>
      <c r="EF44" s="156"/>
      <c r="EG44" s="156"/>
      <c r="EH44" s="156"/>
      <c r="EI44" s="156"/>
      <c r="EJ44" s="156"/>
      <c r="EK44" s="156"/>
      <c r="EL44" s="156"/>
      <c r="EM44" s="156"/>
      <c r="EN44" s="156"/>
      <c r="EO44" s="156"/>
      <c r="EP44" s="156"/>
      <c r="EQ44" s="156"/>
      <c r="ER44" s="156"/>
      <c r="ES44" s="156"/>
      <c r="ET44" s="156"/>
      <c r="EU44" s="156"/>
      <c r="EV44" s="156"/>
      <c r="EW44" s="156"/>
      <c r="EX44" s="156"/>
      <c r="EY44" s="156"/>
      <c r="EZ44" s="156"/>
      <c r="FA44" s="156"/>
      <c r="FB44" s="156"/>
      <c r="FC44" s="156"/>
      <c r="FD44" s="156"/>
      <c r="FE44" s="156"/>
      <c r="FF44" s="156"/>
      <c r="FG44" s="156"/>
      <c r="FH44" s="156"/>
      <c r="FI44" s="156"/>
      <c r="FJ44" s="156"/>
      <c r="FK44" s="156"/>
      <c r="FL44" s="156"/>
      <c r="FM44" s="156"/>
      <c r="FN44" s="156"/>
      <c r="FO44" s="156"/>
      <c r="FP44" s="156"/>
      <c r="FQ44" s="156"/>
      <c r="FR44" s="156"/>
      <c r="FS44" s="156"/>
      <c r="FT44" s="156"/>
      <c r="FU44" s="156"/>
      <c r="FV44" s="156"/>
      <c r="FW44" s="156"/>
      <c r="FX44" s="156"/>
      <c r="FY44" s="156"/>
      <c r="FZ44" s="156"/>
      <c r="GA44" s="156"/>
      <c r="GB44" s="156"/>
      <c r="GC44" s="156"/>
      <c r="GD44" s="156"/>
      <c r="GE44" s="156"/>
      <c r="GF44" s="156"/>
      <c r="GG44" s="156"/>
      <c r="GH44" s="156"/>
      <c r="GI44" s="156"/>
      <c r="GJ44" s="156"/>
      <c r="GK44" s="156"/>
      <c r="GL44" s="156"/>
      <c r="GM44" s="156"/>
      <c r="GN44" s="156"/>
      <c r="GO44" s="156"/>
      <c r="GP44" s="156"/>
      <c r="GQ44" s="156"/>
      <c r="GR44" s="156"/>
      <c r="GS44" s="156"/>
      <c r="GT44" s="156"/>
      <c r="GU44" s="156"/>
      <c r="GV44" s="156"/>
      <c r="GW44" s="156"/>
    </row>
    <row r="45" spans="1:205" ht="38.25" customHeight="1" x14ac:dyDescent="0.45">
      <c r="A45" s="224" t="s">
        <v>164</v>
      </c>
      <c r="B45" s="220">
        <v>34.770000000000003</v>
      </c>
      <c r="C45" s="220">
        <v>17.850000000000001</v>
      </c>
      <c r="D45" s="221">
        <v>98.9</v>
      </c>
      <c r="E45" s="221">
        <v>29</v>
      </c>
      <c r="F45" s="222">
        <v>11.843999999999999</v>
      </c>
      <c r="G45" s="221">
        <f t="shared" si="0"/>
        <v>211.41540000000001</v>
      </c>
      <c r="H45" s="220">
        <v>34.99</v>
      </c>
      <c r="I45" s="222">
        <f t="shared" si="1"/>
        <v>6.2457150000000015</v>
      </c>
      <c r="J45" s="220">
        <v>59.61</v>
      </c>
      <c r="K45" s="220">
        <v>7</v>
      </c>
      <c r="L45" s="220">
        <v>7.582442385451226</v>
      </c>
      <c r="M45" s="220">
        <v>1.393315756405388</v>
      </c>
      <c r="N45" s="221">
        <v>68.75</v>
      </c>
      <c r="O45" s="220">
        <v>0.28528665994361546</v>
      </c>
      <c r="P45" s="221">
        <v>10</v>
      </c>
      <c r="Q45" s="220">
        <v>6.5</v>
      </c>
      <c r="R45" s="220">
        <v>6.156299999999999</v>
      </c>
      <c r="S45" s="221">
        <v>2024</v>
      </c>
      <c r="T45" s="224" t="s">
        <v>162</v>
      </c>
      <c r="U45" s="157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6"/>
      <c r="CE45" s="156"/>
      <c r="CF45" s="156"/>
      <c r="CG45" s="156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56"/>
      <c r="DR45" s="156"/>
      <c r="DS45" s="156"/>
      <c r="DT45" s="156"/>
      <c r="DU45" s="156"/>
      <c r="DV45" s="156"/>
      <c r="DW45" s="156"/>
      <c r="DX45" s="156"/>
      <c r="DY45" s="156"/>
      <c r="DZ45" s="156"/>
      <c r="EA45" s="156"/>
      <c r="EB45" s="156"/>
      <c r="EC45" s="156"/>
      <c r="ED45" s="156"/>
      <c r="EE45" s="156"/>
      <c r="EF45" s="156"/>
      <c r="EG45" s="156"/>
      <c r="EH45" s="156"/>
      <c r="EI45" s="156"/>
      <c r="EJ45" s="156"/>
      <c r="EK45" s="156"/>
      <c r="EL45" s="156"/>
      <c r="EM45" s="156"/>
      <c r="EN45" s="156"/>
      <c r="EO45" s="156"/>
      <c r="EP45" s="156"/>
      <c r="EQ45" s="156"/>
      <c r="ER45" s="156"/>
      <c r="ES45" s="156"/>
      <c r="ET45" s="156"/>
      <c r="EU45" s="156"/>
      <c r="EV45" s="156"/>
      <c r="EW45" s="156"/>
      <c r="EX45" s="156"/>
      <c r="EY45" s="156"/>
      <c r="EZ45" s="156"/>
      <c r="FA45" s="156"/>
      <c r="FB45" s="156"/>
      <c r="FC45" s="156"/>
      <c r="FD45" s="156"/>
      <c r="FE45" s="156"/>
      <c r="FF45" s="156"/>
      <c r="FG45" s="156"/>
      <c r="FH45" s="156"/>
      <c r="FI45" s="156"/>
      <c r="FJ45" s="156"/>
      <c r="FK45" s="156"/>
      <c r="FL45" s="156"/>
      <c r="FM45" s="156"/>
      <c r="FN45" s="156"/>
      <c r="FO45" s="156"/>
      <c r="FP45" s="156"/>
      <c r="FQ45" s="156"/>
      <c r="FR45" s="156"/>
      <c r="FS45" s="156"/>
      <c r="FT45" s="156"/>
      <c r="FU45" s="156"/>
      <c r="FV45" s="156"/>
      <c r="FW45" s="156"/>
      <c r="FX45" s="156"/>
      <c r="FY45" s="156"/>
      <c r="FZ45" s="156"/>
      <c r="GA45" s="156"/>
      <c r="GB45" s="156"/>
      <c r="GC45" s="156"/>
      <c r="GD45" s="156"/>
      <c r="GE45" s="156"/>
      <c r="GF45" s="156"/>
      <c r="GG45" s="156"/>
      <c r="GH45" s="156"/>
      <c r="GI45" s="156"/>
      <c r="GJ45" s="156"/>
      <c r="GK45" s="156"/>
      <c r="GL45" s="156"/>
      <c r="GM45" s="156"/>
      <c r="GN45" s="156"/>
      <c r="GO45" s="156"/>
      <c r="GP45" s="156"/>
      <c r="GQ45" s="156"/>
      <c r="GR45" s="156"/>
      <c r="GS45" s="156"/>
      <c r="GT45" s="156"/>
      <c r="GU45" s="156"/>
      <c r="GV45" s="156"/>
      <c r="GW45" s="156"/>
    </row>
    <row r="46" spans="1:205" ht="38.25" customHeight="1" x14ac:dyDescent="0.45">
      <c r="A46" s="224" t="s">
        <v>121</v>
      </c>
      <c r="B46" s="220">
        <v>34.74</v>
      </c>
      <c r="C46" s="220">
        <v>17.89</v>
      </c>
      <c r="D46" s="221">
        <v>99.1</v>
      </c>
      <c r="E46" s="221">
        <v>89</v>
      </c>
      <c r="F46" s="222">
        <v>11.76</v>
      </c>
      <c r="G46" s="221">
        <f t="shared" si="0"/>
        <v>210.38640000000001</v>
      </c>
      <c r="H46" s="220">
        <v>35.409999999999997</v>
      </c>
      <c r="I46" s="222">
        <f t="shared" si="1"/>
        <v>6.3348489999999993</v>
      </c>
      <c r="J46" s="220">
        <v>58.44</v>
      </c>
      <c r="K46" s="220">
        <v>7.3</v>
      </c>
      <c r="L46" s="220">
        <v>8.0081231988943031</v>
      </c>
      <c r="M46" s="220">
        <v>0.56675107010814929</v>
      </c>
      <c r="N46" s="221">
        <v>56.896551724137936</v>
      </c>
      <c r="O46" s="220">
        <v>0.26182753459067065</v>
      </c>
      <c r="P46" s="221">
        <v>38</v>
      </c>
      <c r="Q46" s="220">
        <v>7.2</v>
      </c>
      <c r="R46" s="220">
        <v>5.9318999999999988</v>
      </c>
      <c r="S46" s="221">
        <v>2017</v>
      </c>
      <c r="T46" s="224" t="s">
        <v>142</v>
      </c>
      <c r="U46" s="157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56"/>
      <c r="BN46" s="156"/>
      <c r="BO46" s="156"/>
      <c r="BP46" s="156"/>
      <c r="BQ46" s="156"/>
      <c r="BR46" s="156"/>
      <c r="BS46" s="156"/>
      <c r="BT46" s="156"/>
      <c r="BU46" s="156"/>
      <c r="BV46" s="156"/>
      <c r="BW46" s="156"/>
      <c r="BX46" s="156"/>
      <c r="BY46" s="156"/>
      <c r="BZ46" s="156"/>
      <c r="CA46" s="156"/>
      <c r="CB46" s="156"/>
      <c r="CC46" s="156"/>
      <c r="CD46" s="156"/>
      <c r="CE46" s="156"/>
      <c r="CF46" s="156"/>
      <c r="CG46" s="156"/>
      <c r="CH46" s="156"/>
      <c r="CI46" s="156"/>
      <c r="CJ46" s="156"/>
      <c r="CK46" s="156"/>
      <c r="CL46" s="156"/>
      <c r="CM46" s="156"/>
      <c r="CN46" s="156"/>
      <c r="CO46" s="156"/>
      <c r="CP46" s="156"/>
      <c r="CQ46" s="156"/>
      <c r="CR46" s="156"/>
      <c r="CS46" s="156"/>
      <c r="CT46" s="156"/>
      <c r="CU46" s="156"/>
      <c r="CV46" s="156"/>
      <c r="CW46" s="156"/>
      <c r="CX46" s="156"/>
      <c r="CY46" s="156"/>
      <c r="CZ46" s="156"/>
      <c r="DA46" s="156"/>
      <c r="DB46" s="156"/>
      <c r="DC46" s="156"/>
      <c r="DD46" s="156"/>
      <c r="DE46" s="156"/>
      <c r="DF46" s="156"/>
      <c r="DG46" s="156"/>
      <c r="DH46" s="156"/>
      <c r="DI46" s="156"/>
      <c r="DJ46" s="156"/>
      <c r="DK46" s="156"/>
      <c r="DL46" s="156"/>
      <c r="DM46" s="156"/>
      <c r="DN46" s="156"/>
      <c r="DO46" s="156"/>
      <c r="DP46" s="156"/>
      <c r="DQ46" s="156"/>
      <c r="DR46" s="156"/>
      <c r="DS46" s="156"/>
      <c r="DT46" s="156"/>
      <c r="DU46" s="156"/>
      <c r="DV46" s="156"/>
      <c r="DW46" s="156"/>
      <c r="DX46" s="156"/>
      <c r="DY46" s="156"/>
      <c r="DZ46" s="156"/>
      <c r="EA46" s="156"/>
      <c r="EB46" s="156"/>
      <c r="EC46" s="156"/>
      <c r="ED46" s="156"/>
      <c r="EE46" s="156"/>
      <c r="EF46" s="156"/>
      <c r="EG46" s="156"/>
      <c r="EH46" s="156"/>
      <c r="EI46" s="156"/>
      <c r="EJ46" s="156"/>
      <c r="EK46" s="156"/>
      <c r="EL46" s="156"/>
      <c r="EM46" s="156"/>
      <c r="EN46" s="156"/>
      <c r="EO46" s="156"/>
      <c r="EP46" s="156"/>
      <c r="EQ46" s="156"/>
      <c r="ER46" s="156"/>
      <c r="ES46" s="156"/>
      <c r="ET46" s="156"/>
      <c r="EU46" s="156"/>
      <c r="EV46" s="156"/>
      <c r="EW46" s="156"/>
      <c r="EX46" s="156"/>
      <c r="EY46" s="156"/>
      <c r="EZ46" s="156"/>
      <c r="FA46" s="156"/>
      <c r="FB46" s="156"/>
      <c r="FC46" s="156"/>
      <c r="FD46" s="156"/>
      <c r="FE46" s="156"/>
      <c r="FF46" s="156"/>
      <c r="FG46" s="156"/>
      <c r="FH46" s="156"/>
      <c r="FI46" s="156"/>
      <c r="FJ46" s="156"/>
      <c r="FK46" s="156"/>
      <c r="FL46" s="156"/>
      <c r="FM46" s="156"/>
      <c r="FN46" s="156"/>
      <c r="FO46" s="156"/>
      <c r="FP46" s="156"/>
      <c r="FQ46" s="156"/>
      <c r="FR46" s="156"/>
      <c r="FS46" s="156"/>
      <c r="FT46" s="156"/>
      <c r="FU46" s="156"/>
      <c r="FV46" s="156"/>
      <c r="FW46" s="156"/>
      <c r="FX46" s="156"/>
      <c r="FY46" s="156"/>
      <c r="FZ46" s="156"/>
      <c r="GA46" s="156"/>
      <c r="GB46" s="156"/>
      <c r="GC46" s="156"/>
      <c r="GD46" s="156"/>
      <c r="GE46" s="156"/>
      <c r="GF46" s="156"/>
      <c r="GG46" s="156"/>
      <c r="GH46" s="156"/>
      <c r="GI46" s="156"/>
      <c r="GJ46" s="156"/>
      <c r="GK46" s="156"/>
      <c r="GL46" s="156"/>
      <c r="GM46" s="156"/>
      <c r="GN46" s="156"/>
      <c r="GO46" s="156"/>
      <c r="GP46" s="156"/>
      <c r="GQ46" s="156"/>
      <c r="GR46" s="156"/>
      <c r="GS46" s="156"/>
      <c r="GT46" s="156"/>
      <c r="GU46" s="156"/>
      <c r="GV46" s="156"/>
      <c r="GW46" s="156"/>
    </row>
    <row r="47" spans="1:205" ht="38.25" customHeight="1" x14ac:dyDescent="0.45">
      <c r="A47" s="224" t="s">
        <v>168</v>
      </c>
      <c r="B47" s="220">
        <v>34.71</v>
      </c>
      <c r="C47" s="220">
        <v>18.97</v>
      </c>
      <c r="D47" s="221">
        <v>105.1</v>
      </c>
      <c r="E47" s="221">
        <v>16</v>
      </c>
      <c r="F47" s="222">
        <v>11.786</v>
      </c>
      <c r="G47" s="221">
        <f t="shared" si="0"/>
        <v>223.58041999999998</v>
      </c>
      <c r="H47" s="220">
        <v>36.15</v>
      </c>
      <c r="I47" s="222">
        <f t="shared" si="1"/>
        <v>6.8576549999999994</v>
      </c>
      <c r="J47" s="220">
        <v>58.25</v>
      </c>
      <c r="K47" s="220">
        <v>7.1</v>
      </c>
      <c r="L47" s="220">
        <v>7.8885814787086748</v>
      </c>
      <c r="M47" s="220">
        <v>0.79887091512878805</v>
      </c>
      <c r="N47" s="221">
        <v>50</v>
      </c>
      <c r="O47" s="220">
        <v>0.43879857825584545</v>
      </c>
      <c r="P47" s="221">
        <v>8</v>
      </c>
      <c r="Q47" s="220">
        <v>6.7</v>
      </c>
      <c r="R47" s="220">
        <v>6.1282499999999995</v>
      </c>
      <c r="S47" s="221">
        <v>2025</v>
      </c>
      <c r="T47" s="224" t="s">
        <v>145</v>
      </c>
      <c r="U47" s="157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56"/>
      <c r="BN47" s="156"/>
      <c r="BO47" s="156"/>
      <c r="BP47" s="156"/>
      <c r="BQ47" s="156"/>
      <c r="BR47" s="156"/>
      <c r="BS47" s="156"/>
      <c r="BT47" s="156"/>
      <c r="BU47" s="156"/>
      <c r="BV47" s="156"/>
      <c r="BW47" s="156"/>
      <c r="BX47" s="156"/>
      <c r="BY47" s="156"/>
      <c r="BZ47" s="156"/>
      <c r="CA47" s="156"/>
      <c r="CB47" s="156"/>
      <c r="CC47" s="156"/>
      <c r="CD47" s="156"/>
      <c r="CE47" s="156"/>
      <c r="CF47" s="156"/>
      <c r="CG47" s="156"/>
      <c r="CH47" s="156"/>
      <c r="CI47" s="156"/>
      <c r="CJ47" s="156"/>
      <c r="CK47" s="156"/>
      <c r="CL47" s="156"/>
      <c r="CM47" s="156"/>
      <c r="CN47" s="156"/>
      <c r="CO47" s="156"/>
      <c r="CP47" s="156"/>
      <c r="CQ47" s="156"/>
      <c r="CR47" s="156"/>
      <c r="CS47" s="156"/>
      <c r="CT47" s="156"/>
      <c r="CU47" s="156"/>
      <c r="CV47" s="156"/>
      <c r="CW47" s="156"/>
      <c r="CX47" s="156"/>
      <c r="CY47" s="156"/>
      <c r="CZ47" s="156"/>
      <c r="DA47" s="156"/>
      <c r="DB47" s="156"/>
      <c r="DC47" s="156"/>
      <c r="DD47" s="156"/>
      <c r="DE47" s="156"/>
      <c r="DF47" s="156"/>
      <c r="DG47" s="156"/>
      <c r="DH47" s="156"/>
      <c r="DI47" s="156"/>
      <c r="DJ47" s="156"/>
      <c r="DK47" s="156"/>
      <c r="DL47" s="156"/>
      <c r="DM47" s="156"/>
      <c r="DN47" s="156"/>
      <c r="DO47" s="156"/>
      <c r="DP47" s="156"/>
      <c r="DQ47" s="156"/>
      <c r="DR47" s="156"/>
      <c r="DS47" s="156"/>
      <c r="DT47" s="156"/>
      <c r="DU47" s="156"/>
      <c r="DV47" s="156"/>
      <c r="DW47" s="156"/>
      <c r="DX47" s="156"/>
      <c r="DY47" s="156"/>
      <c r="DZ47" s="156"/>
      <c r="EA47" s="156"/>
      <c r="EB47" s="156"/>
      <c r="EC47" s="156"/>
      <c r="ED47" s="156"/>
      <c r="EE47" s="156"/>
      <c r="EF47" s="156"/>
      <c r="EG47" s="156"/>
      <c r="EH47" s="156"/>
      <c r="EI47" s="156"/>
      <c r="EJ47" s="156"/>
      <c r="EK47" s="156"/>
      <c r="EL47" s="156"/>
      <c r="EM47" s="156"/>
      <c r="EN47" s="156"/>
      <c r="EO47" s="156"/>
      <c r="EP47" s="156"/>
      <c r="EQ47" s="156"/>
      <c r="ER47" s="156"/>
      <c r="ES47" s="156"/>
      <c r="ET47" s="156"/>
      <c r="EU47" s="156"/>
      <c r="EV47" s="156"/>
      <c r="EW47" s="156"/>
      <c r="EX47" s="156"/>
      <c r="EY47" s="156"/>
      <c r="EZ47" s="156"/>
      <c r="FA47" s="156"/>
      <c r="FB47" s="156"/>
      <c r="FC47" s="156"/>
      <c r="FD47" s="156"/>
      <c r="FE47" s="156"/>
      <c r="FF47" s="156"/>
      <c r="FG47" s="156"/>
      <c r="FH47" s="156"/>
      <c r="FI47" s="156"/>
      <c r="FJ47" s="156"/>
      <c r="FK47" s="156"/>
      <c r="FL47" s="156"/>
      <c r="FM47" s="156"/>
      <c r="FN47" s="156"/>
      <c r="FO47" s="156"/>
      <c r="FP47" s="156"/>
      <c r="FQ47" s="156"/>
      <c r="FR47" s="156"/>
      <c r="FS47" s="156"/>
      <c r="FT47" s="156"/>
      <c r="FU47" s="156"/>
      <c r="FV47" s="156"/>
      <c r="FW47" s="156"/>
      <c r="FX47" s="156"/>
      <c r="FY47" s="156"/>
      <c r="FZ47" s="156"/>
      <c r="GA47" s="156"/>
      <c r="GB47" s="156"/>
      <c r="GC47" s="156"/>
      <c r="GD47" s="156"/>
      <c r="GE47" s="156"/>
      <c r="GF47" s="156"/>
      <c r="GG47" s="156"/>
      <c r="GH47" s="156"/>
      <c r="GI47" s="156"/>
      <c r="GJ47" s="156"/>
      <c r="GK47" s="156"/>
      <c r="GL47" s="156"/>
      <c r="GM47" s="156"/>
      <c r="GN47" s="156"/>
      <c r="GO47" s="156"/>
      <c r="GP47" s="156"/>
      <c r="GQ47" s="156"/>
      <c r="GR47" s="156"/>
      <c r="GS47" s="156"/>
      <c r="GT47" s="156"/>
      <c r="GU47" s="156"/>
      <c r="GV47" s="156"/>
      <c r="GW47" s="156"/>
    </row>
    <row r="48" spans="1:205" ht="38.25" customHeight="1" x14ac:dyDescent="0.45">
      <c r="A48" s="170"/>
      <c r="B48" s="167"/>
      <c r="C48" s="167"/>
      <c r="D48" s="168"/>
      <c r="E48" s="168"/>
      <c r="F48" s="169"/>
      <c r="G48" s="168"/>
      <c r="H48" s="167"/>
      <c r="I48" s="169"/>
      <c r="J48" s="167"/>
      <c r="K48" s="167"/>
      <c r="L48" s="167"/>
      <c r="M48" s="167"/>
      <c r="N48" s="168"/>
      <c r="O48" s="167"/>
      <c r="P48" s="168"/>
      <c r="Q48" s="167"/>
      <c r="R48" s="167"/>
      <c r="S48" s="168"/>
      <c r="T48" s="170"/>
      <c r="U48" s="157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56"/>
      <c r="BN48" s="156"/>
      <c r="BO48" s="156"/>
      <c r="BP48" s="156"/>
      <c r="BQ48" s="156"/>
      <c r="BR48" s="156"/>
      <c r="BS48" s="156"/>
      <c r="BT48" s="156"/>
      <c r="BU48" s="156"/>
      <c r="BV48" s="156"/>
      <c r="BW48" s="156"/>
      <c r="BX48" s="156"/>
      <c r="BY48" s="156"/>
      <c r="BZ48" s="156"/>
      <c r="CA48" s="156"/>
      <c r="CB48" s="156"/>
      <c r="CC48" s="156"/>
      <c r="CD48" s="156"/>
      <c r="CE48" s="156"/>
      <c r="CF48" s="156"/>
      <c r="CG48" s="156"/>
      <c r="CH48" s="156"/>
      <c r="CI48" s="156"/>
      <c r="CJ48" s="156"/>
      <c r="CK48" s="156"/>
      <c r="CL48" s="156"/>
      <c r="CM48" s="156"/>
      <c r="CN48" s="156"/>
      <c r="CO48" s="156"/>
      <c r="CP48" s="156"/>
      <c r="CQ48" s="156"/>
      <c r="CR48" s="156"/>
      <c r="CS48" s="156"/>
      <c r="CT48" s="156"/>
      <c r="CU48" s="156"/>
      <c r="CV48" s="156"/>
      <c r="CW48" s="156"/>
      <c r="CX48" s="156"/>
      <c r="CY48" s="156"/>
      <c r="CZ48" s="156"/>
      <c r="DA48" s="156"/>
      <c r="DB48" s="156"/>
      <c r="DC48" s="156"/>
      <c r="DD48" s="156"/>
      <c r="DE48" s="156"/>
      <c r="DF48" s="156"/>
      <c r="DG48" s="156"/>
      <c r="DH48" s="156"/>
      <c r="DI48" s="156"/>
      <c r="DJ48" s="156"/>
      <c r="DK48" s="156"/>
      <c r="DL48" s="156"/>
      <c r="DM48" s="156"/>
      <c r="DN48" s="156"/>
      <c r="DO48" s="156"/>
      <c r="DP48" s="156"/>
      <c r="DQ48" s="156"/>
      <c r="DR48" s="156"/>
      <c r="DS48" s="156"/>
      <c r="DT48" s="156"/>
      <c r="DU48" s="156"/>
      <c r="DV48" s="156"/>
      <c r="DW48" s="156"/>
      <c r="DX48" s="156"/>
      <c r="DY48" s="156"/>
      <c r="DZ48" s="156"/>
      <c r="EA48" s="156"/>
      <c r="EB48" s="156"/>
      <c r="EC48" s="156"/>
      <c r="ED48" s="156"/>
      <c r="EE48" s="156"/>
      <c r="EF48" s="156"/>
      <c r="EG48" s="156"/>
      <c r="EH48" s="156"/>
      <c r="EI48" s="156"/>
      <c r="EJ48" s="156"/>
      <c r="EK48" s="156"/>
      <c r="EL48" s="156"/>
      <c r="EM48" s="156"/>
      <c r="EN48" s="156"/>
      <c r="EO48" s="156"/>
      <c r="EP48" s="156"/>
      <c r="EQ48" s="156"/>
      <c r="ER48" s="156"/>
      <c r="ES48" s="156"/>
      <c r="ET48" s="156"/>
      <c r="EU48" s="156"/>
      <c r="EV48" s="156"/>
      <c r="EW48" s="156"/>
      <c r="EX48" s="156"/>
      <c r="EY48" s="156"/>
      <c r="EZ48" s="156"/>
      <c r="FA48" s="156"/>
      <c r="FB48" s="156"/>
      <c r="FC48" s="156"/>
      <c r="FD48" s="156"/>
      <c r="FE48" s="156"/>
      <c r="FF48" s="156"/>
      <c r="FG48" s="156"/>
      <c r="FH48" s="156"/>
      <c r="FI48" s="156"/>
      <c r="FJ48" s="156"/>
      <c r="FK48" s="156"/>
      <c r="FL48" s="156"/>
      <c r="FM48" s="156"/>
      <c r="FN48" s="156"/>
      <c r="FO48" s="156"/>
      <c r="FP48" s="156"/>
      <c r="FQ48" s="156"/>
      <c r="FR48" s="156"/>
      <c r="FS48" s="156"/>
      <c r="FT48" s="156"/>
      <c r="FU48" s="156"/>
      <c r="FV48" s="156"/>
      <c r="FW48" s="156"/>
      <c r="FX48" s="156"/>
      <c r="FY48" s="156"/>
      <c r="FZ48" s="156"/>
      <c r="GA48" s="156"/>
      <c r="GB48" s="156"/>
      <c r="GC48" s="156"/>
      <c r="GD48" s="156"/>
      <c r="GE48" s="156"/>
      <c r="GF48" s="156"/>
      <c r="GG48" s="156"/>
      <c r="GH48" s="156"/>
      <c r="GI48" s="156"/>
      <c r="GJ48" s="156"/>
      <c r="GK48" s="156"/>
      <c r="GL48" s="156"/>
      <c r="GM48" s="156"/>
      <c r="GN48" s="156"/>
      <c r="GO48" s="156"/>
      <c r="GP48" s="156"/>
      <c r="GQ48" s="156"/>
      <c r="GR48" s="156"/>
      <c r="GS48" s="156"/>
      <c r="GT48" s="156"/>
      <c r="GU48" s="156"/>
      <c r="GV48" s="156"/>
      <c r="GW48" s="156"/>
    </row>
    <row r="49" spans="1:20" ht="28.5" x14ac:dyDescent="0.45">
      <c r="A49" s="174" t="s">
        <v>4</v>
      </c>
      <c r="B49" s="175"/>
      <c r="C49" s="176"/>
      <c r="D49" s="175"/>
      <c r="E49" s="175"/>
      <c r="F49" s="174"/>
      <c r="G49" s="177"/>
      <c r="H49" s="175"/>
      <c r="I49" s="175"/>
      <c r="J49" s="178"/>
      <c r="K49" s="178"/>
      <c r="L49" s="175"/>
      <c r="M49" s="175"/>
      <c r="N49" s="175"/>
      <c r="O49" s="175"/>
      <c r="P49" s="175"/>
      <c r="Q49" s="179"/>
      <c r="R49" s="180"/>
      <c r="S49" s="181"/>
      <c r="T49" s="210"/>
    </row>
    <row r="50" spans="1:20" ht="28.5" x14ac:dyDescent="0.45">
      <c r="A50" s="182" t="s">
        <v>3</v>
      </c>
      <c r="B50" s="167">
        <v>35.6</v>
      </c>
      <c r="C50" s="167">
        <v>18.04</v>
      </c>
      <c r="D50" s="172">
        <v>100</v>
      </c>
      <c r="E50" s="188" t="s">
        <v>0</v>
      </c>
      <c r="F50" s="169">
        <v>11.593999999999999</v>
      </c>
      <c r="G50" s="168">
        <f>F50*C50</f>
        <v>209.15575999999999</v>
      </c>
      <c r="H50" s="167">
        <v>34.31</v>
      </c>
      <c r="I50" s="169">
        <f>H50/100*C50</f>
        <v>6.1895239999999996</v>
      </c>
      <c r="J50" s="167">
        <v>57.47</v>
      </c>
      <c r="K50" s="167">
        <v>7</v>
      </c>
      <c r="L50" s="183">
        <v>7.8223246697066688</v>
      </c>
      <c r="M50" s="167">
        <v>0.92752491319093622</v>
      </c>
      <c r="N50" s="183" t="s">
        <v>0</v>
      </c>
      <c r="O50" s="183">
        <v>0.52756605823807257</v>
      </c>
      <c r="P50" s="183" t="s">
        <v>0</v>
      </c>
      <c r="Q50" s="184">
        <v>6.4</v>
      </c>
      <c r="R50" s="183">
        <v>5.7290769230769216</v>
      </c>
      <c r="S50" s="183" t="s">
        <v>0</v>
      </c>
      <c r="T50" s="183" t="s">
        <v>0</v>
      </c>
    </row>
    <row r="51" spans="1:20" ht="28.5" x14ac:dyDescent="0.45">
      <c r="A51" s="182" t="s">
        <v>2</v>
      </c>
      <c r="B51" s="169">
        <v>1.047966</v>
      </c>
      <c r="C51" s="169">
        <v>0.54325773915688136</v>
      </c>
      <c r="D51" s="167">
        <v>2.9982687312206329</v>
      </c>
      <c r="E51" s="183" t="s">
        <v>0</v>
      </c>
      <c r="F51" s="185">
        <v>0.14991343656103162</v>
      </c>
      <c r="G51" s="186" t="s">
        <v>0</v>
      </c>
      <c r="H51" s="169">
        <v>1.3763481223317571</v>
      </c>
      <c r="I51" s="187" t="s">
        <v>0</v>
      </c>
      <c r="J51" s="169">
        <v>0.84022911824921065</v>
      </c>
      <c r="K51" s="169">
        <v>0.30910722871869856</v>
      </c>
      <c r="L51" s="188" t="s">
        <v>0</v>
      </c>
      <c r="M51" s="188" t="s">
        <v>0</v>
      </c>
      <c r="N51" s="188" t="s">
        <v>0</v>
      </c>
      <c r="O51" s="188" t="s">
        <v>0</v>
      </c>
      <c r="P51" s="188" t="s">
        <v>0</v>
      </c>
      <c r="Q51" s="169">
        <v>0.45973453878716369</v>
      </c>
      <c r="R51" s="188" t="s">
        <v>0</v>
      </c>
      <c r="S51" s="188" t="s">
        <v>0</v>
      </c>
      <c r="T51" s="188" t="s">
        <v>0</v>
      </c>
    </row>
    <row r="52" spans="1:20" ht="28.5" x14ac:dyDescent="0.45">
      <c r="A52" s="182" t="s">
        <v>1</v>
      </c>
      <c r="B52" s="185">
        <v>0.52929999999999999</v>
      </c>
      <c r="C52" s="213">
        <v>0.27429999999999999</v>
      </c>
      <c r="D52" s="169">
        <v>1.52</v>
      </c>
      <c r="E52" s="187" t="s">
        <v>0</v>
      </c>
      <c r="F52" s="214">
        <v>7.5800000000000006E-2</v>
      </c>
      <c r="G52" s="186" t="s">
        <v>0</v>
      </c>
      <c r="H52" s="185">
        <v>0.69479999999999997</v>
      </c>
      <c r="I52" s="187" t="s">
        <v>0</v>
      </c>
      <c r="J52" s="185">
        <v>0.42430000000000001</v>
      </c>
      <c r="K52" s="215">
        <v>0.15620000000000001</v>
      </c>
      <c r="L52" s="188" t="s">
        <v>0</v>
      </c>
      <c r="M52" s="188" t="s">
        <v>0</v>
      </c>
      <c r="N52" s="188" t="s">
        <v>0</v>
      </c>
      <c r="O52" s="188" t="s">
        <v>0</v>
      </c>
      <c r="P52" s="188" t="s">
        <v>0</v>
      </c>
      <c r="Q52" s="185">
        <v>0.2321</v>
      </c>
      <c r="R52" s="188" t="s">
        <v>0</v>
      </c>
      <c r="S52" s="188" t="s">
        <v>0</v>
      </c>
      <c r="T52" s="188" t="s">
        <v>0</v>
      </c>
    </row>
    <row r="53" spans="1:20" ht="28.5" x14ac:dyDescent="0.45">
      <c r="A53" s="189"/>
      <c r="B53" s="190"/>
      <c r="C53" s="191"/>
      <c r="D53" s="192"/>
      <c r="E53" s="192"/>
      <c r="F53" s="193"/>
      <c r="G53" s="193"/>
      <c r="H53" s="190"/>
      <c r="I53" s="190"/>
      <c r="J53" s="190"/>
      <c r="K53" s="194"/>
      <c r="L53" s="190"/>
      <c r="M53" s="190"/>
      <c r="N53" s="190"/>
      <c r="O53" s="190"/>
      <c r="P53" s="190"/>
      <c r="Q53" s="192"/>
      <c r="R53" s="195"/>
      <c r="S53" s="190"/>
      <c r="T53" s="211"/>
    </row>
    <row r="54" spans="1:20" x14ac:dyDescent="0.2">
      <c r="A54" s="158"/>
      <c r="C54" s="153"/>
      <c r="D54" s="158"/>
      <c r="E54" s="158"/>
      <c r="F54" s="157"/>
      <c r="G54" s="157"/>
      <c r="L54" s="152"/>
      <c r="M54" s="152"/>
      <c r="N54" s="152"/>
      <c r="O54" s="152"/>
      <c r="P54" s="152"/>
      <c r="Q54" s="159"/>
      <c r="R54" s="160"/>
    </row>
    <row r="55" spans="1:20" x14ac:dyDescent="0.2">
      <c r="F55" s="156"/>
      <c r="G55" s="156"/>
    </row>
    <row r="56" spans="1:20" x14ac:dyDescent="0.2">
      <c r="C56" s="153"/>
    </row>
    <row r="57" spans="1:20" x14ac:dyDescent="0.2">
      <c r="A57" s="153"/>
      <c r="F57" s="156"/>
      <c r="G57" s="156"/>
      <c r="M57" s="161"/>
      <c r="N57" s="161"/>
      <c r="O57" s="152"/>
      <c r="P57" s="152"/>
      <c r="Q57" s="152"/>
      <c r="S57" s="160"/>
    </row>
    <row r="58" spans="1:20" x14ac:dyDescent="0.2">
      <c r="C58" s="153"/>
      <c r="M58" s="148"/>
      <c r="N58" s="148"/>
    </row>
    <row r="59" spans="1:20" x14ac:dyDescent="0.2">
      <c r="A59" s="252"/>
      <c r="B59" s="252"/>
      <c r="C59" s="252"/>
      <c r="D59" s="252"/>
      <c r="E59" s="252"/>
      <c r="F59" s="252"/>
      <c r="G59" s="252"/>
      <c r="H59" s="252"/>
      <c r="I59" s="252"/>
      <c r="J59" s="252"/>
      <c r="K59" s="252"/>
    </row>
    <row r="60" spans="1:20" x14ac:dyDescent="0.2">
      <c r="A60" s="153"/>
      <c r="C60" s="153"/>
      <c r="F60" s="156"/>
      <c r="G60" s="156"/>
    </row>
    <row r="61" spans="1:20" x14ac:dyDescent="0.2">
      <c r="A61" s="153"/>
      <c r="C61" s="153"/>
      <c r="F61" s="156"/>
      <c r="G61" s="156"/>
    </row>
    <row r="62" spans="1:20" x14ac:dyDescent="0.2">
      <c r="A62" s="153"/>
      <c r="C62" s="153"/>
      <c r="F62" s="156"/>
      <c r="G62" s="156"/>
    </row>
    <row r="63" spans="1:20" x14ac:dyDescent="0.2">
      <c r="A63" s="153"/>
      <c r="C63" s="153"/>
      <c r="F63" s="156"/>
      <c r="G63" s="156"/>
    </row>
    <row r="64" spans="1:20" x14ac:dyDescent="0.2">
      <c r="A64" s="153"/>
      <c r="C64" s="153"/>
      <c r="F64" s="156"/>
      <c r="G64" s="156"/>
    </row>
    <row r="65" spans="1:7" x14ac:dyDescent="0.2">
      <c r="A65" s="153"/>
      <c r="C65" s="153"/>
      <c r="F65" s="156"/>
      <c r="G65" s="156"/>
    </row>
    <row r="66" spans="1:7" x14ac:dyDescent="0.2">
      <c r="A66" s="153"/>
      <c r="C66" s="153"/>
      <c r="F66" s="156"/>
      <c r="G66" s="156"/>
    </row>
    <row r="67" spans="1:7" x14ac:dyDescent="0.2">
      <c r="A67" s="153"/>
      <c r="C67" s="153"/>
      <c r="F67" s="156"/>
      <c r="G67" s="156"/>
    </row>
    <row r="68" spans="1:7" x14ac:dyDescent="0.2">
      <c r="A68" s="153"/>
      <c r="C68" s="153"/>
      <c r="F68" s="156"/>
      <c r="G68" s="156"/>
    </row>
    <row r="69" spans="1:7" x14ac:dyDescent="0.2">
      <c r="A69" s="153"/>
      <c r="C69" s="153"/>
      <c r="F69" s="156"/>
      <c r="G69" s="156"/>
    </row>
    <row r="70" spans="1:7" x14ac:dyDescent="0.2">
      <c r="A70" s="153"/>
      <c r="C70" s="153"/>
      <c r="F70" s="156"/>
      <c r="G70" s="156"/>
    </row>
    <row r="71" spans="1:7" x14ac:dyDescent="0.2">
      <c r="A71" s="153"/>
      <c r="C71" s="153"/>
      <c r="F71" s="156"/>
      <c r="G71" s="156"/>
    </row>
    <row r="72" spans="1:7" x14ac:dyDescent="0.2">
      <c r="A72" s="153"/>
      <c r="C72" s="153"/>
      <c r="F72" s="156"/>
      <c r="G72" s="156"/>
    </row>
    <row r="73" spans="1:7" x14ac:dyDescent="0.2">
      <c r="A73" s="153"/>
      <c r="C73" s="153"/>
      <c r="F73" s="156"/>
      <c r="G73" s="156"/>
    </row>
    <row r="74" spans="1:7" x14ac:dyDescent="0.2">
      <c r="A74" s="153"/>
      <c r="C74" s="153"/>
      <c r="F74" s="156"/>
      <c r="G74" s="156"/>
    </row>
    <row r="75" spans="1:7" x14ac:dyDescent="0.2">
      <c r="A75" s="153"/>
      <c r="C75" s="153"/>
      <c r="F75" s="156"/>
      <c r="G75" s="156"/>
    </row>
    <row r="76" spans="1:7" x14ac:dyDescent="0.2">
      <c r="A76" s="153"/>
      <c r="C76" s="153"/>
      <c r="F76" s="156"/>
      <c r="G76" s="156"/>
    </row>
    <row r="77" spans="1:7" x14ac:dyDescent="0.2">
      <c r="A77" s="153"/>
      <c r="C77" s="153"/>
      <c r="F77" s="156"/>
      <c r="G77" s="156"/>
    </row>
    <row r="78" spans="1:7" x14ac:dyDescent="0.2">
      <c r="A78" s="153"/>
      <c r="C78" s="153"/>
      <c r="F78" s="156"/>
      <c r="G78" s="156"/>
    </row>
    <row r="79" spans="1:7" x14ac:dyDescent="0.2">
      <c r="A79" s="153"/>
      <c r="C79" s="153"/>
      <c r="F79" s="156"/>
      <c r="G79" s="156"/>
    </row>
    <row r="80" spans="1:7" x14ac:dyDescent="0.2">
      <c r="A80" s="153"/>
      <c r="C80" s="153"/>
      <c r="F80" s="156"/>
      <c r="G80" s="156"/>
    </row>
    <row r="81" spans="1:7" x14ac:dyDescent="0.2">
      <c r="A81" s="153"/>
      <c r="C81" s="153"/>
      <c r="F81" s="156"/>
      <c r="G81" s="156"/>
    </row>
    <row r="82" spans="1:7" x14ac:dyDescent="0.2">
      <c r="A82" s="153"/>
      <c r="C82" s="153"/>
      <c r="F82" s="156"/>
      <c r="G82" s="156"/>
    </row>
    <row r="83" spans="1:7" x14ac:dyDescent="0.2">
      <c r="A83" s="153"/>
      <c r="C83" s="153"/>
      <c r="F83" s="156"/>
      <c r="G83" s="156"/>
    </row>
    <row r="84" spans="1:7" x14ac:dyDescent="0.2">
      <c r="A84" s="153"/>
      <c r="C84" s="153"/>
      <c r="F84" s="156"/>
      <c r="G84" s="156"/>
    </row>
    <row r="85" spans="1:7" x14ac:dyDescent="0.2">
      <c r="A85" s="153"/>
      <c r="C85" s="153"/>
      <c r="F85" s="156"/>
      <c r="G85" s="156"/>
    </row>
    <row r="86" spans="1:7" x14ac:dyDescent="0.2">
      <c r="A86" s="153"/>
      <c r="C86" s="153"/>
      <c r="F86" s="156"/>
      <c r="G86" s="156"/>
    </row>
    <row r="87" spans="1:7" x14ac:dyDescent="0.2">
      <c r="A87" s="153"/>
      <c r="C87" s="153"/>
      <c r="F87" s="156"/>
      <c r="G87" s="156"/>
    </row>
    <row r="88" spans="1:7" x14ac:dyDescent="0.2">
      <c r="A88" s="153"/>
      <c r="C88" s="153"/>
      <c r="F88" s="156"/>
      <c r="G88" s="156"/>
    </row>
    <row r="89" spans="1:7" x14ac:dyDescent="0.2">
      <c r="A89" s="153"/>
      <c r="C89" s="153"/>
      <c r="F89" s="156"/>
      <c r="G89" s="156"/>
    </row>
    <row r="90" spans="1:7" x14ac:dyDescent="0.2">
      <c r="A90" s="153"/>
      <c r="C90" s="153"/>
      <c r="F90" s="156"/>
      <c r="G90" s="156"/>
    </row>
    <row r="91" spans="1:7" x14ac:dyDescent="0.2">
      <c r="A91" s="153"/>
      <c r="C91" s="153"/>
      <c r="F91" s="156"/>
      <c r="G91" s="156"/>
    </row>
    <row r="92" spans="1:7" x14ac:dyDescent="0.2">
      <c r="A92" s="153"/>
      <c r="C92" s="153"/>
      <c r="F92" s="156"/>
      <c r="G92" s="156"/>
    </row>
    <row r="93" spans="1:7" x14ac:dyDescent="0.2">
      <c r="A93" s="153"/>
      <c r="C93" s="153"/>
      <c r="F93" s="156"/>
      <c r="G93" s="156"/>
    </row>
    <row r="94" spans="1:7" x14ac:dyDescent="0.2">
      <c r="A94" s="153"/>
      <c r="C94" s="153"/>
      <c r="F94" s="156"/>
      <c r="G94" s="156"/>
    </row>
    <row r="95" spans="1:7" x14ac:dyDescent="0.2">
      <c r="A95" s="153"/>
      <c r="C95" s="153"/>
      <c r="F95" s="156"/>
      <c r="G95" s="156"/>
    </row>
    <row r="96" spans="1:7" x14ac:dyDescent="0.2">
      <c r="A96" s="153"/>
      <c r="C96" s="153"/>
      <c r="F96" s="156"/>
      <c r="G96" s="156"/>
    </row>
    <row r="97" spans="1:7" x14ac:dyDescent="0.2">
      <c r="A97" s="153"/>
      <c r="C97" s="153"/>
      <c r="F97" s="156"/>
      <c r="G97" s="156"/>
    </row>
    <row r="98" spans="1:7" x14ac:dyDescent="0.2">
      <c r="A98" s="153"/>
      <c r="C98" s="153"/>
      <c r="F98" s="156"/>
      <c r="G98" s="156"/>
    </row>
    <row r="99" spans="1:7" x14ac:dyDescent="0.2">
      <c r="A99" s="153"/>
      <c r="C99" s="153"/>
      <c r="F99" s="156"/>
      <c r="G99" s="156"/>
    </row>
    <row r="100" spans="1:7" x14ac:dyDescent="0.2">
      <c r="A100" s="153"/>
      <c r="C100" s="153"/>
      <c r="F100" s="156"/>
      <c r="G100" s="156"/>
    </row>
    <row r="101" spans="1:7" x14ac:dyDescent="0.2">
      <c r="A101" s="153"/>
      <c r="C101" s="153"/>
      <c r="F101" s="156"/>
      <c r="G101" s="156"/>
    </row>
    <row r="102" spans="1:7" x14ac:dyDescent="0.2">
      <c r="A102" s="153"/>
      <c r="C102" s="153"/>
      <c r="F102" s="156"/>
      <c r="G102" s="156"/>
    </row>
    <row r="103" spans="1:7" x14ac:dyDescent="0.2">
      <c r="A103" s="153"/>
      <c r="C103" s="153"/>
      <c r="F103" s="156"/>
      <c r="G103" s="156"/>
    </row>
    <row r="104" spans="1:7" x14ac:dyDescent="0.2">
      <c r="A104" s="153"/>
      <c r="C104" s="153"/>
      <c r="F104" s="156"/>
      <c r="G104" s="156"/>
    </row>
    <row r="105" spans="1:7" x14ac:dyDescent="0.2">
      <c r="A105" s="153"/>
      <c r="C105" s="153"/>
      <c r="F105" s="156"/>
      <c r="G105" s="156"/>
    </row>
    <row r="106" spans="1:7" x14ac:dyDescent="0.2">
      <c r="A106" s="153"/>
      <c r="C106" s="153"/>
      <c r="F106" s="156"/>
      <c r="G106" s="156"/>
    </row>
    <row r="107" spans="1:7" x14ac:dyDescent="0.2">
      <c r="A107" s="153"/>
      <c r="C107" s="153"/>
      <c r="F107" s="156"/>
      <c r="G107" s="156"/>
    </row>
    <row r="108" spans="1:7" x14ac:dyDescent="0.2">
      <c r="A108" s="153"/>
      <c r="C108" s="153"/>
      <c r="F108" s="156"/>
      <c r="G108" s="156"/>
    </row>
    <row r="109" spans="1:7" x14ac:dyDescent="0.2">
      <c r="A109" s="153"/>
      <c r="C109" s="153"/>
      <c r="F109" s="156"/>
      <c r="G109" s="156"/>
    </row>
    <row r="110" spans="1:7" x14ac:dyDescent="0.2">
      <c r="A110" s="153"/>
      <c r="C110" s="153"/>
      <c r="F110" s="156"/>
      <c r="G110" s="156"/>
    </row>
    <row r="111" spans="1:7" x14ac:dyDescent="0.2">
      <c r="A111" s="153"/>
      <c r="C111" s="153"/>
      <c r="F111" s="156"/>
      <c r="G111" s="156"/>
    </row>
    <row r="112" spans="1:7" x14ac:dyDescent="0.2">
      <c r="A112" s="153"/>
      <c r="C112" s="153"/>
      <c r="F112" s="156"/>
      <c r="G112" s="156"/>
    </row>
    <row r="113" spans="1:7" x14ac:dyDescent="0.2">
      <c r="A113" s="153"/>
      <c r="C113" s="153"/>
      <c r="F113" s="156"/>
      <c r="G113" s="156"/>
    </row>
    <row r="114" spans="1:7" x14ac:dyDescent="0.2">
      <c r="A114" s="153"/>
      <c r="C114" s="153"/>
      <c r="F114" s="156"/>
      <c r="G114" s="156"/>
    </row>
    <row r="115" spans="1:7" x14ac:dyDescent="0.2">
      <c r="A115" s="153"/>
      <c r="C115" s="153"/>
      <c r="F115" s="156"/>
      <c r="G115" s="156"/>
    </row>
    <row r="116" spans="1:7" x14ac:dyDescent="0.2">
      <c r="A116" s="153"/>
      <c r="C116" s="153"/>
      <c r="F116" s="156"/>
      <c r="G116" s="156"/>
    </row>
    <row r="117" spans="1:7" x14ac:dyDescent="0.2">
      <c r="A117" s="153"/>
      <c r="C117" s="153"/>
      <c r="F117" s="156"/>
      <c r="G117" s="156"/>
    </row>
    <row r="118" spans="1:7" x14ac:dyDescent="0.2">
      <c r="A118" s="153"/>
      <c r="C118" s="153"/>
      <c r="F118" s="156"/>
      <c r="G118" s="156"/>
    </row>
    <row r="119" spans="1:7" x14ac:dyDescent="0.2">
      <c r="A119" s="153"/>
      <c r="C119" s="153"/>
      <c r="F119" s="156"/>
      <c r="G119" s="156"/>
    </row>
    <row r="120" spans="1:7" x14ac:dyDescent="0.2">
      <c r="A120" s="153"/>
      <c r="C120" s="153"/>
      <c r="F120" s="156"/>
      <c r="G120" s="156"/>
    </row>
    <row r="121" spans="1:7" x14ac:dyDescent="0.2">
      <c r="A121" s="153"/>
      <c r="C121" s="153"/>
      <c r="F121" s="156"/>
      <c r="G121" s="156"/>
    </row>
    <row r="122" spans="1:7" x14ac:dyDescent="0.2">
      <c r="A122" s="153"/>
      <c r="C122" s="153"/>
      <c r="F122" s="156"/>
      <c r="G122" s="156"/>
    </row>
    <row r="123" spans="1:7" x14ac:dyDescent="0.2">
      <c r="A123" s="153"/>
      <c r="C123" s="153"/>
      <c r="F123" s="156"/>
      <c r="G123" s="156"/>
    </row>
    <row r="124" spans="1:7" x14ac:dyDescent="0.2">
      <c r="A124" s="153"/>
      <c r="C124" s="153"/>
      <c r="F124" s="156"/>
      <c r="G124" s="156"/>
    </row>
    <row r="125" spans="1:7" x14ac:dyDescent="0.2">
      <c r="A125" s="153"/>
      <c r="C125" s="153"/>
      <c r="F125" s="156"/>
      <c r="G125" s="156"/>
    </row>
    <row r="126" spans="1:7" x14ac:dyDescent="0.2">
      <c r="A126" s="153"/>
      <c r="C126" s="153"/>
      <c r="F126" s="156"/>
      <c r="G126" s="156"/>
    </row>
    <row r="127" spans="1:7" x14ac:dyDescent="0.2">
      <c r="A127" s="153"/>
      <c r="C127" s="153"/>
      <c r="F127" s="156"/>
      <c r="G127" s="156"/>
    </row>
    <row r="128" spans="1:7" x14ac:dyDescent="0.2">
      <c r="A128" s="153"/>
      <c r="C128" s="153"/>
      <c r="F128" s="156"/>
      <c r="G128" s="156"/>
    </row>
    <row r="129" spans="1:7" x14ac:dyDescent="0.2">
      <c r="A129" s="153"/>
      <c r="C129" s="153"/>
      <c r="F129" s="156"/>
      <c r="G129" s="156"/>
    </row>
    <row r="130" spans="1:7" x14ac:dyDescent="0.2">
      <c r="A130" s="153"/>
      <c r="C130" s="153"/>
      <c r="F130" s="156"/>
      <c r="G130" s="156"/>
    </row>
    <row r="131" spans="1:7" x14ac:dyDescent="0.2">
      <c r="A131" s="153"/>
      <c r="C131" s="153"/>
      <c r="F131" s="156"/>
      <c r="G131" s="156"/>
    </row>
    <row r="132" spans="1:7" x14ac:dyDescent="0.2">
      <c r="A132" s="153"/>
      <c r="C132" s="153"/>
      <c r="F132" s="156"/>
      <c r="G132" s="156"/>
    </row>
    <row r="133" spans="1:7" x14ac:dyDescent="0.2">
      <c r="A133" s="153"/>
      <c r="C133" s="153"/>
      <c r="F133" s="156"/>
      <c r="G133" s="156"/>
    </row>
    <row r="134" spans="1:7" x14ac:dyDescent="0.2">
      <c r="A134" s="153"/>
      <c r="C134" s="153"/>
      <c r="F134" s="156"/>
      <c r="G134" s="156"/>
    </row>
    <row r="135" spans="1:7" x14ac:dyDescent="0.2">
      <c r="A135" s="153"/>
      <c r="C135" s="153"/>
      <c r="F135" s="156"/>
      <c r="G135" s="156"/>
    </row>
    <row r="136" spans="1:7" x14ac:dyDescent="0.2">
      <c r="A136" s="153"/>
      <c r="C136" s="153"/>
      <c r="F136" s="156"/>
      <c r="G136" s="156"/>
    </row>
    <row r="137" spans="1:7" x14ac:dyDescent="0.2">
      <c r="A137" s="153"/>
      <c r="C137" s="153"/>
      <c r="F137" s="156"/>
      <c r="G137" s="156"/>
    </row>
    <row r="138" spans="1:7" x14ac:dyDescent="0.2">
      <c r="A138" s="153"/>
      <c r="C138" s="153"/>
      <c r="F138" s="156"/>
      <c r="G138" s="156"/>
    </row>
    <row r="139" spans="1:7" x14ac:dyDescent="0.2">
      <c r="A139" s="153"/>
      <c r="C139" s="153"/>
      <c r="F139" s="156"/>
      <c r="G139" s="156"/>
    </row>
    <row r="140" spans="1:7" x14ac:dyDescent="0.2">
      <c r="A140" s="153"/>
      <c r="C140" s="153"/>
      <c r="F140" s="156"/>
      <c r="G140" s="156"/>
    </row>
    <row r="141" spans="1:7" x14ac:dyDescent="0.2">
      <c r="A141" s="153"/>
      <c r="C141" s="153"/>
      <c r="F141" s="156"/>
      <c r="G141" s="156"/>
    </row>
    <row r="142" spans="1:7" x14ac:dyDescent="0.2">
      <c r="A142" s="153"/>
      <c r="C142" s="153"/>
      <c r="F142" s="156"/>
      <c r="G142" s="156"/>
    </row>
    <row r="143" spans="1:7" x14ac:dyDescent="0.2">
      <c r="A143" s="153"/>
      <c r="C143" s="153"/>
      <c r="F143" s="156"/>
      <c r="G143" s="156"/>
    </row>
    <row r="144" spans="1:7" x14ac:dyDescent="0.2">
      <c r="A144" s="153"/>
      <c r="C144" s="153"/>
      <c r="F144" s="156"/>
      <c r="G144" s="156"/>
    </row>
    <row r="145" spans="1:7" x14ac:dyDescent="0.2">
      <c r="A145" s="153"/>
      <c r="C145" s="153"/>
      <c r="F145" s="156"/>
      <c r="G145" s="156"/>
    </row>
    <row r="146" spans="1:7" x14ac:dyDescent="0.2">
      <c r="A146" s="153"/>
      <c r="C146" s="153"/>
      <c r="F146" s="156"/>
      <c r="G146" s="156"/>
    </row>
    <row r="147" spans="1:7" x14ac:dyDescent="0.2">
      <c r="A147" s="153"/>
      <c r="C147" s="153"/>
      <c r="F147" s="156"/>
      <c r="G147" s="156"/>
    </row>
    <row r="148" spans="1:7" x14ac:dyDescent="0.2">
      <c r="A148" s="153"/>
      <c r="C148" s="153"/>
      <c r="F148" s="156"/>
      <c r="G148" s="156"/>
    </row>
    <row r="149" spans="1:7" x14ac:dyDescent="0.2">
      <c r="A149" s="153"/>
      <c r="C149" s="153"/>
      <c r="F149" s="156"/>
      <c r="G149" s="156"/>
    </row>
    <row r="150" spans="1:7" x14ac:dyDescent="0.2">
      <c r="A150" s="153"/>
      <c r="C150" s="153"/>
      <c r="F150" s="156"/>
      <c r="G150" s="156"/>
    </row>
    <row r="151" spans="1:7" x14ac:dyDescent="0.2">
      <c r="A151" s="153"/>
      <c r="C151" s="153"/>
      <c r="F151" s="156"/>
      <c r="G151" s="156"/>
    </row>
    <row r="152" spans="1:7" x14ac:dyDescent="0.2">
      <c r="A152" s="153"/>
      <c r="C152" s="153"/>
      <c r="F152" s="156"/>
      <c r="G152" s="156"/>
    </row>
    <row r="153" spans="1:7" x14ac:dyDescent="0.2">
      <c r="A153" s="153"/>
      <c r="C153" s="153"/>
      <c r="F153" s="156"/>
      <c r="G153" s="156"/>
    </row>
    <row r="154" spans="1:7" x14ac:dyDescent="0.2">
      <c r="A154" s="153"/>
      <c r="C154" s="153"/>
      <c r="F154" s="156"/>
      <c r="G154" s="156"/>
    </row>
    <row r="155" spans="1:7" x14ac:dyDescent="0.2">
      <c r="A155" s="153"/>
      <c r="C155" s="153"/>
      <c r="F155" s="156"/>
      <c r="G155" s="156"/>
    </row>
    <row r="156" spans="1:7" x14ac:dyDescent="0.2">
      <c r="A156" s="153"/>
      <c r="C156" s="153"/>
      <c r="F156" s="156"/>
      <c r="G156" s="156"/>
    </row>
    <row r="157" spans="1:7" x14ac:dyDescent="0.2">
      <c r="A157" s="153"/>
      <c r="C157" s="153"/>
      <c r="F157" s="156"/>
      <c r="G157" s="156"/>
    </row>
    <row r="158" spans="1:7" x14ac:dyDescent="0.2">
      <c r="A158" s="153"/>
      <c r="C158" s="153"/>
      <c r="F158" s="156"/>
      <c r="G158" s="156"/>
    </row>
    <row r="159" spans="1:7" x14ac:dyDescent="0.2">
      <c r="A159" s="153"/>
      <c r="C159" s="153"/>
      <c r="F159" s="156"/>
      <c r="G159" s="156"/>
    </row>
    <row r="160" spans="1:7" x14ac:dyDescent="0.2">
      <c r="A160" s="153"/>
      <c r="C160" s="153"/>
      <c r="F160" s="156"/>
      <c r="G160" s="156"/>
    </row>
    <row r="161" spans="1:7" x14ac:dyDescent="0.2">
      <c r="A161" s="153"/>
      <c r="C161" s="153"/>
      <c r="F161" s="156"/>
      <c r="G161" s="156"/>
    </row>
    <row r="162" spans="1:7" x14ac:dyDescent="0.2">
      <c r="A162" s="153"/>
      <c r="C162" s="153"/>
      <c r="F162" s="156"/>
      <c r="G162" s="156"/>
    </row>
    <row r="163" spans="1:7" x14ac:dyDescent="0.2">
      <c r="A163" s="153"/>
      <c r="C163" s="153"/>
      <c r="F163" s="156"/>
      <c r="G163" s="156"/>
    </row>
    <row r="164" spans="1:7" x14ac:dyDescent="0.2">
      <c r="A164" s="153"/>
      <c r="C164" s="153"/>
      <c r="F164" s="156"/>
      <c r="G164" s="156"/>
    </row>
    <row r="165" spans="1:7" x14ac:dyDescent="0.2">
      <c r="A165" s="153"/>
      <c r="C165" s="153"/>
      <c r="F165" s="156"/>
      <c r="G165" s="156"/>
    </row>
    <row r="166" spans="1:7" x14ac:dyDescent="0.2">
      <c r="A166" s="153"/>
      <c r="C166" s="153"/>
      <c r="F166" s="156"/>
      <c r="G166" s="156"/>
    </row>
    <row r="167" spans="1:7" x14ac:dyDescent="0.2">
      <c r="A167" s="153"/>
      <c r="C167" s="153"/>
      <c r="F167" s="156"/>
      <c r="G167" s="156"/>
    </row>
    <row r="168" spans="1:7" x14ac:dyDescent="0.2">
      <c r="A168" s="153"/>
      <c r="C168" s="153"/>
      <c r="F168" s="156"/>
      <c r="G168" s="156"/>
    </row>
    <row r="169" spans="1:7" x14ac:dyDescent="0.2">
      <c r="A169" s="153"/>
      <c r="C169" s="153"/>
      <c r="F169" s="156"/>
      <c r="G169" s="156"/>
    </row>
    <row r="170" spans="1:7" x14ac:dyDescent="0.2">
      <c r="A170" s="153"/>
      <c r="C170" s="153"/>
      <c r="F170" s="156"/>
      <c r="G170" s="156"/>
    </row>
    <row r="171" spans="1:7" x14ac:dyDescent="0.2">
      <c r="A171" s="153"/>
      <c r="C171" s="153"/>
      <c r="F171" s="156"/>
      <c r="G171" s="156"/>
    </row>
    <row r="172" spans="1:7" x14ac:dyDescent="0.2">
      <c r="A172" s="153"/>
      <c r="C172" s="153"/>
      <c r="F172" s="156"/>
      <c r="G172" s="156"/>
    </row>
    <row r="173" spans="1:7" x14ac:dyDescent="0.2">
      <c r="A173" s="153"/>
      <c r="C173" s="153"/>
      <c r="F173" s="156"/>
      <c r="G173" s="156"/>
    </row>
    <row r="174" spans="1:7" x14ac:dyDescent="0.2">
      <c r="A174" s="153"/>
      <c r="C174" s="153"/>
      <c r="F174" s="156"/>
      <c r="G174" s="156"/>
    </row>
    <row r="175" spans="1:7" x14ac:dyDescent="0.2">
      <c r="A175" s="153"/>
      <c r="C175" s="153"/>
      <c r="F175" s="156"/>
      <c r="G175" s="156"/>
    </row>
    <row r="176" spans="1:7" x14ac:dyDescent="0.2">
      <c r="A176" s="153"/>
      <c r="C176" s="153"/>
      <c r="F176" s="156"/>
      <c r="G176" s="156"/>
    </row>
    <row r="177" spans="1:7" x14ac:dyDescent="0.2">
      <c r="A177" s="153"/>
      <c r="C177" s="153"/>
      <c r="F177" s="156"/>
      <c r="G177" s="156"/>
    </row>
    <row r="178" spans="1:7" x14ac:dyDescent="0.2">
      <c r="A178" s="153"/>
      <c r="C178" s="153"/>
      <c r="F178" s="156"/>
      <c r="G178" s="156"/>
    </row>
    <row r="179" spans="1:7" x14ac:dyDescent="0.2">
      <c r="A179" s="153"/>
      <c r="C179" s="153"/>
      <c r="F179" s="156"/>
      <c r="G179" s="156"/>
    </row>
    <row r="180" spans="1:7" x14ac:dyDescent="0.2">
      <c r="A180" s="153"/>
      <c r="C180" s="153"/>
      <c r="F180" s="156"/>
      <c r="G180" s="156"/>
    </row>
    <row r="181" spans="1:7" x14ac:dyDescent="0.2">
      <c r="A181" s="153"/>
      <c r="C181" s="153"/>
      <c r="F181" s="156"/>
      <c r="G181" s="156"/>
    </row>
    <row r="182" spans="1:7" x14ac:dyDescent="0.2">
      <c r="A182" s="153"/>
      <c r="C182" s="153"/>
      <c r="F182" s="156"/>
      <c r="G182" s="156"/>
    </row>
    <row r="183" spans="1:7" x14ac:dyDescent="0.2">
      <c r="A183" s="153"/>
      <c r="C183" s="153"/>
      <c r="F183" s="156"/>
      <c r="G183" s="156"/>
    </row>
    <row r="184" spans="1:7" x14ac:dyDescent="0.2">
      <c r="A184" s="153"/>
      <c r="C184" s="153"/>
      <c r="F184" s="156"/>
      <c r="G184" s="156"/>
    </row>
    <row r="185" spans="1:7" x14ac:dyDescent="0.2">
      <c r="A185" s="153"/>
      <c r="C185" s="153"/>
      <c r="F185" s="156"/>
      <c r="G185" s="156"/>
    </row>
    <row r="186" spans="1:7" x14ac:dyDescent="0.2">
      <c r="A186" s="153"/>
      <c r="C186" s="153"/>
      <c r="F186" s="156"/>
      <c r="G186" s="156"/>
    </row>
    <row r="187" spans="1:7" x14ac:dyDescent="0.2">
      <c r="A187" s="153"/>
      <c r="C187" s="153"/>
      <c r="F187" s="156"/>
      <c r="G187" s="156"/>
    </row>
    <row r="188" spans="1:7" x14ac:dyDescent="0.2">
      <c r="A188" s="153"/>
      <c r="C188" s="153"/>
      <c r="F188" s="156"/>
      <c r="G188" s="156"/>
    </row>
    <row r="189" spans="1:7" x14ac:dyDescent="0.2">
      <c r="A189" s="153"/>
      <c r="C189" s="153"/>
      <c r="F189" s="156"/>
      <c r="G189" s="156"/>
    </row>
    <row r="190" spans="1:7" x14ac:dyDescent="0.2">
      <c r="A190" s="153"/>
      <c r="C190" s="153"/>
      <c r="F190" s="156"/>
      <c r="G190" s="156"/>
    </row>
    <row r="191" spans="1:7" x14ac:dyDescent="0.2">
      <c r="A191" s="153"/>
      <c r="C191" s="153"/>
      <c r="F191" s="156"/>
      <c r="G191" s="156"/>
    </row>
    <row r="192" spans="1:7" x14ac:dyDescent="0.2">
      <c r="A192" s="153"/>
      <c r="C192" s="153"/>
      <c r="F192" s="156"/>
      <c r="G192" s="156"/>
    </row>
    <row r="193" spans="1:7" x14ac:dyDescent="0.2">
      <c r="A193" s="153"/>
      <c r="C193" s="153"/>
      <c r="F193" s="156"/>
      <c r="G193" s="156"/>
    </row>
    <row r="194" spans="1:7" x14ac:dyDescent="0.2">
      <c r="A194" s="153"/>
      <c r="C194" s="153"/>
      <c r="F194" s="156"/>
      <c r="G194" s="156"/>
    </row>
    <row r="195" spans="1:7" x14ac:dyDescent="0.2">
      <c r="A195" s="153"/>
      <c r="C195" s="153"/>
      <c r="F195" s="156"/>
      <c r="G195" s="156"/>
    </row>
    <row r="196" spans="1:7" x14ac:dyDescent="0.2">
      <c r="A196" s="153"/>
      <c r="C196" s="153"/>
      <c r="F196" s="156"/>
      <c r="G196" s="156"/>
    </row>
    <row r="197" spans="1:7" x14ac:dyDescent="0.2">
      <c r="A197" s="153"/>
      <c r="C197" s="153"/>
      <c r="F197" s="156"/>
      <c r="G197" s="156"/>
    </row>
    <row r="198" spans="1:7" x14ac:dyDescent="0.2">
      <c r="A198" s="153"/>
      <c r="C198" s="153"/>
      <c r="F198" s="156"/>
      <c r="G198" s="156"/>
    </row>
    <row r="199" spans="1:7" x14ac:dyDescent="0.2">
      <c r="A199" s="153"/>
      <c r="C199" s="153"/>
      <c r="F199" s="156"/>
      <c r="G199" s="156"/>
    </row>
    <row r="200" spans="1:7" x14ac:dyDescent="0.2">
      <c r="A200" s="153"/>
      <c r="C200" s="153"/>
      <c r="F200" s="156"/>
      <c r="G200" s="156"/>
    </row>
    <row r="201" spans="1:7" x14ac:dyDescent="0.2">
      <c r="A201" s="153"/>
      <c r="C201" s="153"/>
      <c r="F201" s="156"/>
      <c r="G201" s="156"/>
    </row>
    <row r="202" spans="1:7" x14ac:dyDescent="0.2">
      <c r="A202" s="153"/>
      <c r="C202" s="153"/>
      <c r="F202" s="156"/>
      <c r="G202" s="156"/>
    </row>
    <row r="203" spans="1:7" x14ac:dyDescent="0.2">
      <c r="A203" s="153"/>
      <c r="C203" s="153"/>
      <c r="F203" s="156"/>
      <c r="G203" s="156"/>
    </row>
    <row r="204" spans="1:7" x14ac:dyDescent="0.2">
      <c r="A204" s="153"/>
      <c r="C204" s="153"/>
      <c r="F204" s="156"/>
      <c r="G204" s="156"/>
    </row>
    <row r="205" spans="1:7" x14ac:dyDescent="0.2">
      <c r="A205" s="153"/>
      <c r="C205" s="153"/>
      <c r="F205" s="156"/>
      <c r="G205" s="156"/>
    </row>
    <row r="206" spans="1:7" x14ac:dyDescent="0.2">
      <c r="A206" s="153"/>
      <c r="C206" s="153"/>
      <c r="F206" s="156"/>
      <c r="G206" s="156"/>
    </row>
    <row r="207" spans="1:7" x14ac:dyDescent="0.2">
      <c r="A207" s="153"/>
      <c r="C207" s="153"/>
      <c r="F207" s="156"/>
      <c r="G207" s="156"/>
    </row>
    <row r="208" spans="1:7" x14ac:dyDescent="0.2">
      <c r="A208" s="153"/>
      <c r="C208" s="153"/>
      <c r="F208" s="156"/>
      <c r="G208" s="156"/>
    </row>
    <row r="209" spans="1:7" x14ac:dyDescent="0.2">
      <c r="A209" s="153"/>
      <c r="C209" s="153"/>
      <c r="F209" s="156"/>
      <c r="G209" s="156"/>
    </row>
    <row r="210" spans="1:7" x14ac:dyDescent="0.2">
      <c r="A210" s="153"/>
      <c r="C210" s="153"/>
      <c r="F210" s="156"/>
      <c r="G210" s="156"/>
    </row>
    <row r="211" spans="1:7" x14ac:dyDescent="0.2">
      <c r="A211" s="153"/>
      <c r="C211" s="153"/>
      <c r="F211" s="156"/>
      <c r="G211" s="156"/>
    </row>
    <row r="212" spans="1:7" x14ac:dyDescent="0.2">
      <c r="A212" s="153"/>
      <c r="C212" s="153"/>
      <c r="F212" s="156"/>
      <c r="G212" s="156"/>
    </row>
    <row r="213" spans="1:7" x14ac:dyDescent="0.2">
      <c r="A213" s="153"/>
      <c r="C213" s="153"/>
      <c r="F213" s="156"/>
      <c r="G213" s="156"/>
    </row>
    <row r="214" spans="1:7" x14ac:dyDescent="0.2">
      <c r="A214" s="153"/>
      <c r="C214" s="153"/>
      <c r="F214" s="156"/>
      <c r="G214" s="156"/>
    </row>
    <row r="215" spans="1:7" x14ac:dyDescent="0.2">
      <c r="A215" s="153"/>
      <c r="C215" s="153"/>
      <c r="F215" s="156"/>
      <c r="G215" s="156"/>
    </row>
    <row r="216" spans="1:7" x14ac:dyDescent="0.2">
      <c r="A216" s="153"/>
      <c r="C216" s="153"/>
      <c r="F216" s="156"/>
      <c r="G216" s="156"/>
    </row>
    <row r="217" spans="1:7" x14ac:dyDescent="0.2">
      <c r="A217" s="153"/>
      <c r="C217" s="153"/>
      <c r="F217" s="156"/>
      <c r="G217" s="156"/>
    </row>
    <row r="218" spans="1:7" x14ac:dyDescent="0.2">
      <c r="A218" s="153"/>
      <c r="C218" s="153"/>
      <c r="F218" s="156"/>
      <c r="G218" s="156"/>
    </row>
    <row r="219" spans="1:7" x14ac:dyDescent="0.2">
      <c r="A219" s="153"/>
      <c r="C219" s="153"/>
      <c r="F219" s="156"/>
      <c r="G219" s="156"/>
    </row>
    <row r="220" spans="1:7" x14ac:dyDescent="0.2">
      <c r="A220" s="153"/>
      <c r="C220" s="153"/>
      <c r="F220" s="156"/>
      <c r="G220" s="156"/>
    </row>
  </sheetData>
  <sortState xmlns:xlrd2="http://schemas.microsoft.com/office/spreadsheetml/2017/richdata2" ref="A23:S48">
    <sortCondition descending="1" ref="C23:C48"/>
  </sortState>
  <mergeCells count="1">
    <mergeCell ref="A59:K59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&amp;C&amp;P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O66"/>
  <sheetViews>
    <sheetView topLeftCell="A8" zoomScale="40" zoomScaleNormal="40" zoomScaleSheetLayoutView="82" workbookViewId="0">
      <selection activeCell="C61" sqref="C61"/>
    </sheetView>
  </sheetViews>
  <sheetFormatPr defaultColWidth="110.85546875" defaultRowHeight="12.75" x14ac:dyDescent="0.2"/>
  <cols>
    <col min="1" max="1" width="49.85546875" style="196" customWidth="1"/>
    <col min="2" max="2" width="24.28515625" style="196" customWidth="1"/>
    <col min="3" max="3" width="26" style="196" customWidth="1"/>
    <col min="4" max="5" width="27.42578125" style="196" customWidth="1"/>
    <col min="6" max="6" width="28.85546875" style="196" customWidth="1"/>
    <col min="7" max="7" width="26.42578125" style="196" customWidth="1"/>
    <col min="8" max="8" width="28.5703125" style="196" customWidth="1"/>
    <col min="9" max="9" width="33.140625" style="196" customWidth="1"/>
    <col min="10" max="10" width="24.28515625" style="196" customWidth="1"/>
    <col min="11" max="11" width="21" style="196" customWidth="1"/>
    <col min="12" max="12" width="31.7109375" style="196" customWidth="1"/>
    <col min="13" max="13" width="21" style="196" customWidth="1"/>
    <col min="14" max="14" width="28.140625" style="196" customWidth="1"/>
    <col min="15" max="15" width="23.140625" style="196" customWidth="1"/>
    <col min="16" max="16" width="25" style="197" customWidth="1"/>
    <col min="17" max="17" width="25.7109375" style="197" customWidth="1"/>
    <col min="18" max="18" width="27.28515625" style="196" bestFit="1" customWidth="1"/>
    <col min="19" max="19" width="28.7109375" style="196" bestFit="1" customWidth="1"/>
    <col min="20" max="20" width="32.42578125" style="196" customWidth="1"/>
    <col min="21" max="16384" width="110.85546875" style="196"/>
  </cols>
  <sheetData>
    <row r="1" spans="1:19" s="153" customFormat="1" ht="11.25" x14ac:dyDescent="0.2">
      <c r="P1" s="154"/>
      <c r="Q1" s="154"/>
    </row>
    <row r="2" spans="1:19" s="153" customFormat="1" ht="11.25" x14ac:dyDescent="0.2">
      <c r="P2" s="154"/>
      <c r="Q2" s="154"/>
    </row>
    <row r="3" spans="1:19" s="153" customFormat="1" ht="11.25" x14ac:dyDescent="0.2">
      <c r="P3" s="154"/>
      <c r="Q3" s="154"/>
    </row>
    <row r="4" spans="1:19" s="153" customFormat="1" ht="11.25" x14ac:dyDescent="0.2">
      <c r="P4" s="154"/>
      <c r="Q4" s="154"/>
    </row>
    <row r="5" spans="1:19" s="153" customFormat="1" ht="11.25" x14ac:dyDescent="0.2">
      <c r="P5" s="154"/>
      <c r="Q5" s="154"/>
    </row>
    <row r="6" spans="1:19" s="153" customFormat="1" ht="11.25" x14ac:dyDescent="0.2">
      <c r="A6" s="152"/>
      <c r="C6" s="152"/>
      <c r="P6" s="154"/>
      <c r="Q6" s="154"/>
      <c r="S6" s="152"/>
    </row>
    <row r="7" spans="1:19" s="153" customFormat="1" ht="11.25" x14ac:dyDescent="0.2">
      <c r="A7" s="152"/>
      <c r="C7" s="152"/>
      <c r="P7" s="154"/>
      <c r="Q7" s="154"/>
      <c r="S7" s="152"/>
    </row>
    <row r="8" spans="1:19" s="153" customFormat="1" ht="11.25" x14ac:dyDescent="0.2">
      <c r="A8" s="152"/>
      <c r="C8" s="152"/>
      <c r="P8" s="154"/>
      <c r="Q8" s="154"/>
      <c r="S8" s="152"/>
    </row>
    <row r="9" spans="1:19" s="153" customFormat="1" ht="11.25" x14ac:dyDescent="0.2">
      <c r="A9" s="152"/>
      <c r="C9" s="152"/>
      <c r="P9" s="154"/>
      <c r="Q9" s="154"/>
      <c r="S9" s="152"/>
    </row>
    <row r="10" spans="1:19" s="153" customFormat="1" ht="11.25" x14ac:dyDescent="0.2">
      <c r="A10" s="152"/>
      <c r="C10" s="152"/>
      <c r="P10" s="154"/>
      <c r="Q10" s="154"/>
      <c r="S10" s="152"/>
    </row>
    <row r="11" spans="1:19" s="153" customFormat="1" ht="11.25" x14ac:dyDescent="0.2">
      <c r="A11" s="152"/>
      <c r="C11" s="152"/>
      <c r="P11" s="154"/>
      <c r="Q11" s="154"/>
      <c r="S11" s="152"/>
    </row>
    <row r="12" spans="1:19" s="153" customFormat="1" ht="11.25" x14ac:dyDescent="0.2">
      <c r="A12" s="152"/>
      <c r="C12" s="152"/>
      <c r="P12" s="154"/>
      <c r="Q12" s="154"/>
      <c r="S12" s="152"/>
    </row>
    <row r="13" spans="1:19" s="153" customFormat="1" ht="11.25" x14ac:dyDescent="0.2">
      <c r="A13" s="152"/>
      <c r="C13" s="152"/>
      <c r="P13" s="154"/>
      <c r="Q13" s="154"/>
      <c r="S13" s="152"/>
    </row>
    <row r="14" spans="1:19" s="153" customFormat="1" ht="11.25" x14ac:dyDescent="0.2">
      <c r="A14" s="152"/>
      <c r="C14" s="152"/>
      <c r="P14" s="154"/>
      <c r="Q14" s="154"/>
      <c r="S14" s="152"/>
    </row>
    <row r="15" spans="1:19" s="153" customFormat="1" ht="11.25" x14ac:dyDescent="0.2">
      <c r="A15" s="152"/>
      <c r="C15" s="152"/>
      <c r="P15" s="154"/>
      <c r="Q15" s="154"/>
      <c r="S15" s="152"/>
    </row>
    <row r="16" spans="1:19" s="153" customFormat="1" ht="46.5" x14ac:dyDescent="0.7">
      <c r="A16" s="165" t="s">
        <v>181</v>
      </c>
      <c r="B16" s="140"/>
      <c r="C16" s="141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9"/>
      <c r="Q16" s="149"/>
    </row>
    <row r="17" spans="1:223" s="155" customFormat="1" ht="15.75" x14ac:dyDescent="0.25">
      <c r="A17" s="142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5"/>
      <c r="O17" s="144"/>
      <c r="P17" s="151"/>
      <c r="Q17" s="150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  <c r="BI17" s="153"/>
      <c r="BJ17" s="153"/>
      <c r="BK17" s="153"/>
      <c r="BL17" s="153"/>
      <c r="BM17" s="153"/>
      <c r="BN17" s="153"/>
      <c r="BO17" s="153"/>
      <c r="BP17" s="153"/>
      <c r="BQ17" s="153"/>
      <c r="BR17" s="153"/>
      <c r="BS17" s="153"/>
      <c r="BT17" s="153"/>
      <c r="BU17" s="153"/>
      <c r="BV17" s="153"/>
      <c r="BW17" s="153"/>
      <c r="BX17" s="153"/>
      <c r="BY17" s="153"/>
      <c r="BZ17" s="153"/>
      <c r="CA17" s="153"/>
      <c r="CB17" s="153"/>
      <c r="CC17" s="153"/>
      <c r="CD17" s="153"/>
      <c r="CE17" s="153"/>
      <c r="CF17" s="153"/>
      <c r="CG17" s="153"/>
      <c r="CH17" s="153"/>
      <c r="CI17" s="153"/>
      <c r="CJ17" s="153"/>
      <c r="CK17" s="153"/>
      <c r="CL17" s="153"/>
      <c r="CM17" s="153"/>
      <c r="CN17" s="153"/>
      <c r="CO17" s="153"/>
      <c r="CP17" s="153"/>
      <c r="CQ17" s="153"/>
      <c r="CR17" s="153"/>
      <c r="CS17" s="153"/>
      <c r="CT17" s="153"/>
      <c r="CU17" s="153"/>
      <c r="CV17" s="153"/>
      <c r="CW17" s="153"/>
      <c r="CX17" s="153"/>
      <c r="CY17" s="153"/>
      <c r="CZ17" s="153"/>
      <c r="DA17" s="153"/>
      <c r="DB17" s="153"/>
      <c r="DC17" s="153"/>
      <c r="DD17" s="153"/>
      <c r="DE17" s="153"/>
      <c r="DF17" s="153"/>
      <c r="DG17" s="153"/>
      <c r="DH17" s="153"/>
      <c r="DI17" s="153"/>
      <c r="DJ17" s="153"/>
      <c r="DK17" s="153"/>
      <c r="DL17" s="153"/>
      <c r="DM17" s="153"/>
      <c r="DN17" s="153"/>
      <c r="DO17" s="153"/>
      <c r="DP17" s="153"/>
      <c r="DQ17" s="153"/>
      <c r="DR17" s="153"/>
      <c r="DS17" s="153"/>
      <c r="DT17" s="153"/>
      <c r="DU17" s="153"/>
      <c r="DV17" s="153"/>
      <c r="DW17" s="153"/>
      <c r="DX17" s="153"/>
      <c r="DY17" s="153"/>
      <c r="DZ17" s="153"/>
      <c r="EA17" s="153"/>
      <c r="EB17" s="153"/>
      <c r="EC17" s="153"/>
      <c r="ED17" s="153"/>
      <c r="EE17" s="153"/>
      <c r="EF17" s="153"/>
      <c r="EG17" s="153"/>
      <c r="EH17" s="153"/>
      <c r="EI17" s="153"/>
      <c r="EJ17" s="153"/>
      <c r="EK17" s="153"/>
      <c r="EL17" s="153"/>
      <c r="EM17" s="153"/>
      <c r="EN17" s="153"/>
      <c r="EO17" s="153"/>
      <c r="EP17" s="153"/>
      <c r="EQ17" s="153"/>
      <c r="ER17" s="153"/>
      <c r="ES17" s="153"/>
      <c r="ET17" s="153"/>
      <c r="EU17" s="153"/>
      <c r="EV17" s="153"/>
      <c r="EW17" s="153"/>
      <c r="EX17" s="153"/>
      <c r="EY17" s="153"/>
      <c r="EZ17" s="153"/>
      <c r="FA17" s="153"/>
      <c r="FB17" s="153"/>
      <c r="FC17" s="153"/>
      <c r="FD17" s="153"/>
      <c r="FE17" s="153"/>
      <c r="FF17" s="153"/>
      <c r="FG17" s="153"/>
      <c r="FH17" s="153"/>
      <c r="FI17" s="153"/>
      <c r="FJ17" s="153"/>
      <c r="FK17" s="153"/>
      <c r="FL17" s="153"/>
      <c r="FM17" s="153"/>
      <c r="FN17" s="153"/>
      <c r="FO17" s="153"/>
      <c r="FP17" s="153"/>
      <c r="FQ17" s="153"/>
      <c r="FR17" s="153"/>
      <c r="FS17" s="153"/>
      <c r="FT17" s="153"/>
      <c r="FU17" s="153"/>
      <c r="FV17" s="153"/>
      <c r="FW17" s="153"/>
      <c r="FX17" s="153"/>
      <c r="FY17" s="153"/>
      <c r="FZ17" s="153"/>
      <c r="GA17" s="153"/>
      <c r="GB17" s="153"/>
      <c r="GC17" s="153"/>
      <c r="GD17" s="153"/>
      <c r="GE17" s="153"/>
      <c r="GF17" s="153"/>
      <c r="GG17" s="153"/>
      <c r="GH17" s="153"/>
      <c r="GI17" s="153"/>
      <c r="GJ17" s="153"/>
      <c r="GK17" s="153"/>
      <c r="GL17" s="153"/>
      <c r="GM17" s="153"/>
      <c r="GN17" s="153"/>
      <c r="GO17" s="153"/>
      <c r="GP17" s="153"/>
      <c r="GQ17" s="153"/>
      <c r="GR17" s="153"/>
      <c r="GS17" s="153"/>
      <c r="GT17" s="153"/>
      <c r="GU17" s="153"/>
      <c r="GV17" s="153"/>
      <c r="GW17" s="153"/>
      <c r="GX17" s="153"/>
      <c r="GY17" s="153"/>
      <c r="GZ17" s="153"/>
      <c r="HA17" s="153"/>
      <c r="HB17" s="153"/>
      <c r="HC17" s="153"/>
      <c r="HD17" s="153"/>
      <c r="HE17" s="153"/>
      <c r="HF17" s="153"/>
      <c r="HG17" s="153"/>
      <c r="HH17" s="153"/>
      <c r="HI17" s="153"/>
      <c r="HJ17" s="153"/>
      <c r="HK17" s="153"/>
      <c r="HL17" s="153"/>
      <c r="HM17" s="153"/>
      <c r="HN17" s="153"/>
      <c r="HO17" s="153"/>
    </row>
    <row r="18" spans="1:223" s="155" customFormat="1" ht="61.5" x14ac:dyDescent="0.9">
      <c r="A18" s="166" t="s">
        <v>192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5"/>
      <c r="O18" s="147"/>
      <c r="P18" s="150"/>
      <c r="Q18" s="150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  <c r="AZ18" s="153"/>
      <c r="BA18" s="153"/>
      <c r="BB18" s="153"/>
      <c r="BC18" s="153"/>
      <c r="BD18" s="153"/>
      <c r="BE18" s="153"/>
      <c r="BF18" s="153"/>
      <c r="BG18" s="153"/>
      <c r="BH18" s="153"/>
      <c r="BI18" s="153"/>
      <c r="BJ18" s="153"/>
      <c r="BK18" s="153"/>
      <c r="BL18" s="153"/>
      <c r="BM18" s="153"/>
      <c r="BN18" s="153"/>
      <c r="BO18" s="153"/>
      <c r="BP18" s="153"/>
      <c r="BQ18" s="153"/>
      <c r="BR18" s="153"/>
      <c r="BS18" s="153"/>
      <c r="BT18" s="153"/>
      <c r="BU18" s="153"/>
      <c r="BV18" s="153"/>
      <c r="BW18" s="153"/>
      <c r="BX18" s="153"/>
      <c r="BY18" s="153"/>
      <c r="BZ18" s="153"/>
      <c r="CA18" s="153"/>
      <c r="CB18" s="153"/>
      <c r="CC18" s="153"/>
      <c r="CD18" s="153"/>
      <c r="CE18" s="153"/>
      <c r="CF18" s="153"/>
      <c r="CG18" s="153"/>
      <c r="CH18" s="153"/>
      <c r="CI18" s="153"/>
      <c r="CJ18" s="153"/>
      <c r="CK18" s="153"/>
      <c r="CL18" s="153"/>
      <c r="CM18" s="153"/>
      <c r="CN18" s="153"/>
      <c r="CO18" s="153"/>
      <c r="CP18" s="153"/>
      <c r="CQ18" s="153"/>
      <c r="CR18" s="153"/>
      <c r="CS18" s="153"/>
      <c r="CT18" s="153"/>
      <c r="CU18" s="153"/>
      <c r="CV18" s="153"/>
      <c r="CW18" s="153"/>
      <c r="CX18" s="153"/>
      <c r="CY18" s="153"/>
      <c r="CZ18" s="153"/>
      <c r="DA18" s="153"/>
      <c r="DB18" s="153"/>
      <c r="DC18" s="153"/>
      <c r="DD18" s="153"/>
      <c r="DE18" s="153"/>
      <c r="DF18" s="153"/>
      <c r="DG18" s="153"/>
      <c r="DH18" s="153"/>
      <c r="DI18" s="153"/>
      <c r="DJ18" s="153"/>
      <c r="DK18" s="153"/>
      <c r="DL18" s="153"/>
      <c r="DM18" s="153"/>
      <c r="DN18" s="153"/>
      <c r="DO18" s="153"/>
      <c r="DP18" s="153"/>
      <c r="DQ18" s="153"/>
      <c r="DR18" s="153"/>
      <c r="DS18" s="153"/>
      <c r="DT18" s="153"/>
      <c r="DU18" s="153"/>
      <c r="DV18" s="153"/>
      <c r="DW18" s="153"/>
      <c r="DX18" s="153"/>
      <c r="DY18" s="153"/>
      <c r="DZ18" s="153"/>
      <c r="EA18" s="153"/>
      <c r="EB18" s="153"/>
      <c r="EC18" s="153"/>
      <c r="ED18" s="153"/>
      <c r="EE18" s="153"/>
      <c r="EF18" s="153"/>
      <c r="EG18" s="153"/>
      <c r="EH18" s="153"/>
      <c r="EI18" s="153"/>
      <c r="EJ18" s="153"/>
      <c r="EK18" s="153"/>
      <c r="EL18" s="153"/>
      <c r="EM18" s="153"/>
      <c r="EN18" s="153"/>
      <c r="EO18" s="153"/>
      <c r="EP18" s="153"/>
      <c r="EQ18" s="153"/>
      <c r="ER18" s="153"/>
      <c r="ES18" s="153"/>
      <c r="ET18" s="153"/>
      <c r="EU18" s="153"/>
      <c r="EV18" s="153"/>
      <c r="EW18" s="153"/>
      <c r="EX18" s="153"/>
      <c r="EY18" s="153"/>
      <c r="EZ18" s="153"/>
      <c r="FA18" s="153"/>
      <c r="FB18" s="153"/>
      <c r="FC18" s="153"/>
      <c r="FD18" s="153"/>
      <c r="FE18" s="153"/>
      <c r="FF18" s="153"/>
      <c r="FG18" s="153"/>
      <c r="FH18" s="153"/>
      <c r="FI18" s="153"/>
      <c r="FJ18" s="153"/>
      <c r="FK18" s="153"/>
      <c r="FL18" s="153"/>
      <c r="FM18" s="153"/>
      <c r="FN18" s="153"/>
      <c r="FO18" s="153"/>
      <c r="FP18" s="153"/>
      <c r="FQ18" s="153"/>
      <c r="FR18" s="153"/>
      <c r="FS18" s="153"/>
      <c r="FT18" s="153"/>
      <c r="FU18" s="153"/>
      <c r="FV18" s="153"/>
      <c r="FW18" s="153"/>
      <c r="FX18" s="153"/>
      <c r="FY18" s="153"/>
      <c r="FZ18" s="153"/>
      <c r="GA18" s="153"/>
      <c r="GB18" s="153"/>
      <c r="GC18" s="153"/>
      <c r="GD18" s="153"/>
      <c r="GE18" s="153"/>
      <c r="GF18" s="153"/>
      <c r="GG18" s="153"/>
      <c r="GH18" s="153"/>
      <c r="GI18" s="153"/>
      <c r="GJ18" s="153"/>
      <c r="GK18" s="153"/>
      <c r="GL18" s="153"/>
      <c r="GM18" s="153"/>
      <c r="GN18" s="153"/>
      <c r="GO18" s="153"/>
      <c r="GP18" s="153"/>
      <c r="GQ18" s="153"/>
      <c r="GR18" s="153"/>
      <c r="GS18" s="153"/>
      <c r="GT18" s="153"/>
      <c r="GU18" s="153"/>
      <c r="GV18" s="153"/>
      <c r="GW18" s="153"/>
      <c r="GX18" s="153"/>
      <c r="GY18" s="153"/>
      <c r="GZ18" s="153"/>
      <c r="HA18" s="153"/>
      <c r="HB18" s="153"/>
      <c r="HC18" s="153"/>
      <c r="HD18" s="153"/>
      <c r="HE18" s="153"/>
      <c r="HF18" s="153"/>
      <c r="HG18" s="153"/>
      <c r="HH18" s="153"/>
      <c r="HI18" s="153"/>
      <c r="HJ18" s="153"/>
      <c r="HK18" s="153"/>
      <c r="HL18" s="153"/>
      <c r="HM18" s="153"/>
      <c r="HN18" s="153"/>
      <c r="HO18" s="153"/>
    </row>
    <row r="19" spans="1:223" s="155" customFormat="1" ht="28.5" x14ac:dyDescent="0.45">
      <c r="A19" s="204"/>
      <c r="B19" s="205"/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6"/>
      <c r="P19" s="207"/>
      <c r="Q19" s="207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  <c r="AX19" s="153"/>
      <c r="AY19" s="153"/>
      <c r="AZ19" s="153"/>
      <c r="BA19" s="153"/>
      <c r="BB19" s="153"/>
      <c r="BC19" s="153"/>
      <c r="BD19" s="153"/>
      <c r="BE19" s="153"/>
      <c r="BF19" s="153"/>
      <c r="BG19" s="153"/>
      <c r="BH19" s="153"/>
      <c r="BI19" s="153"/>
      <c r="BJ19" s="153"/>
      <c r="BK19" s="153"/>
      <c r="BL19" s="153"/>
      <c r="BM19" s="153"/>
      <c r="BN19" s="153"/>
      <c r="BO19" s="153"/>
      <c r="BP19" s="153"/>
      <c r="BQ19" s="153"/>
      <c r="BR19" s="153"/>
      <c r="BS19" s="153"/>
      <c r="BT19" s="153"/>
      <c r="BU19" s="153"/>
      <c r="BV19" s="153"/>
      <c r="BW19" s="153"/>
      <c r="BX19" s="153"/>
      <c r="BY19" s="153"/>
      <c r="BZ19" s="153"/>
      <c r="CA19" s="153"/>
      <c r="CB19" s="153"/>
      <c r="CC19" s="153"/>
      <c r="CD19" s="153"/>
      <c r="CE19" s="153"/>
      <c r="CF19" s="153"/>
      <c r="CG19" s="153"/>
      <c r="CH19" s="153"/>
      <c r="CI19" s="153"/>
      <c r="CJ19" s="153"/>
      <c r="CK19" s="153"/>
      <c r="CL19" s="153"/>
      <c r="CM19" s="153"/>
      <c r="CN19" s="153"/>
      <c r="CO19" s="153"/>
      <c r="CP19" s="153"/>
      <c r="CQ19" s="153"/>
      <c r="CR19" s="153"/>
      <c r="CS19" s="153"/>
      <c r="CT19" s="153"/>
      <c r="CU19" s="153"/>
      <c r="CV19" s="153"/>
      <c r="CW19" s="153"/>
      <c r="CX19" s="153"/>
      <c r="CY19" s="153"/>
      <c r="CZ19" s="153"/>
      <c r="DA19" s="153"/>
      <c r="DB19" s="153"/>
      <c r="DC19" s="153"/>
      <c r="DD19" s="153"/>
      <c r="DE19" s="153"/>
      <c r="DF19" s="153"/>
      <c r="DG19" s="153"/>
      <c r="DH19" s="153"/>
      <c r="DI19" s="153"/>
      <c r="DJ19" s="153"/>
      <c r="DK19" s="153"/>
      <c r="DL19" s="153"/>
      <c r="DM19" s="153"/>
      <c r="DN19" s="153"/>
      <c r="DO19" s="153"/>
      <c r="DP19" s="153"/>
      <c r="DQ19" s="153"/>
      <c r="DR19" s="153"/>
      <c r="DS19" s="153"/>
      <c r="DT19" s="153"/>
      <c r="DU19" s="153"/>
      <c r="DV19" s="153"/>
      <c r="DW19" s="153"/>
      <c r="DX19" s="153"/>
      <c r="DY19" s="153"/>
      <c r="DZ19" s="153"/>
      <c r="EA19" s="153"/>
      <c r="EB19" s="153"/>
      <c r="EC19" s="153"/>
      <c r="ED19" s="153"/>
      <c r="EE19" s="153"/>
      <c r="EF19" s="153"/>
      <c r="EG19" s="153"/>
      <c r="EH19" s="153"/>
      <c r="EI19" s="153"/>
      <c r="EJ19" s="153"/>
      <c r="EK19" s="153"/>
      <c r="EL19" s="153"/>
      <c r="EM19" s="153"/>
      <c r="EN19" s="153"/>
      <c r="EO19" s="153"/>
      <c r="EP19" s="153"/>
      <c r="EQ19" s="153"/>
      <c r="ER19" s="153"/>
      <c r="ES19" s="153"/>
      <c r="ET19" s="153"/>
      <c r="EU19" s="153"/>
      <c r="EV19" s="153"/>
      <c r="EW19" s="153"/>
      <c r="EX19" s="153"/>
      <c r="EY19" s="153"/>
      <c r="EZ19" s="153"/>
      <c r="FA19" s="153"/>
      <c r="FB19" s="153"/>
      <c r="FC19" s="153"/>
      <c r="FD19" s="153"/>
      <c r="FE19" s="153"/>
      <c r="FF19" s="153"/>
      <c r="FG19" s="153"/>
      <c r="FH19" s="153"/>
      <c r="FI19" s="153"/>
      <c r="FJ19" s="153"/>
      <c r="FK19" s="153"/>
      <c r="FL19" s="153"/>
      <c r="FM19" s="153"/>
      <c r="FN19" s="153"/>
      <c r="FO19" s="153"/>
      <c r="FP19" s="153"/>
      <c r="FQ19" s="153"/>
      <c r="FR19" s="153"/>
      <c r="FS19" s="153"/>
      <c r="FT19" s="153"/>
      <c r="FU19" s="153"/>
      <c r="FV19" s="153"/>
      <c r="FW19" s="153"/>
      <c r="FX19" s="153"/>
      <c r="FY19" s="153"/>
      <c r="FZ19" s="153"/>
      <c r="GA19" s="153"/>
      <c r="GB19" s="153"/>
      <c r="GC19" s="153"/>
      <c r="GD19" s="153"/>
      <c r="GE19" s="153"/>
      <c r="GF19" s="153"/>
      <c r="GG19" s="153"/>
      <c r="GH19" s="153"/>
      <c r="GI19" s="153"/>
      <c r="GJ19" s="153"/>
      <c r="GK19" s="153"/>
      <c r="GL19" s="153"/>
      <c r="GM19" s="153"/>
      <c r="GN19" s="153"/>
      <c r="GO19" s="153"/>
      <c r="GP19" s="153"/>
      <c r="GQ19" s="153"/>
      <c r="GR19" s="153"/>
      <c r="GS19" s="153"/>
      <c r="GT19" s="153"/>
      <c r="GU19" s="153"/>
      <c r="GV19" s="153"/>
      <c r="GW19" s="153"/>
      <c r="GX19" s="153"/>
      <c r="GY19" s="153"/>
      <c r="GZ19" s="153"/>
      <c r="HA19" s="153"/>
      <c r="HB19" s="153"/>
      <c r="HC19" s="153"/>
      <c r="HD19" s="153"/>
      <c r="HE19" s="153"/>
      <c r="HF19" s="153"/>
      <c r="HG19" s="153"/>
      <c r="HH19" s="153"/>
      <c r="HI19" s="153"/>
      <c r="HJ19" s="153"/>
      <c r="HK19" s="153"/>
      <c r="HL19" s="153"/>
      <c r="HM19" s="153"/>
      <c r="HN19" s="153"/>
      <c r="HO19" s="153"/>
    </row>
    <row r="20" spans="1:223" s="155" customFormat="1" ht="28.5" x14ac:dyDescent="0.45">
      <c r="A20" s="204"/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6"/>
      <c r="P20" s="207"/>
      <c r="Q20" s="207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153"/>
      <c r="BI20" s="153"/>
      <c r="BJ20" s="153"/>
      <c r="BK20" s="153"/>
      <c r="BL20" s="153"/>
      <c r="BM20" s="153"/>
      <c r="BN20" s="153"/>
      <c r="BO20" s="153"/>
      <c r="BP20" s="153"/>
      <c r="BQ20" s="153"/>
      <c r="BR20" s="153"/>
      <c r="BS20" s="153"/>
      <c r="BT20" s="153"/>
      <c r="BU20" s="153"/>
      <c r="BV20" s="153"/>
      <c r="BW20" s="153"/>
      <c r="BX20" s="153"/>
      <c r="BY20" s="153"/>
      <c r="BZ20" s="153"/>
      <c r="CA20" s="153"/>
      <c r="CB20" s="153"/>
      <c r="CC20" s="153"/>
      <c r="CD20" s="153"/>
      <c r="CE20" s="153"/>
      <c r="CF20" s="153"/>
      <c r="CG20" s="153"/>
      <c r="CH20" s="153"/>
      <c r="CI20" s="153"/>
      <c r="CJ20" s="153"/>
      <c r="CK20" s="153"/>
      <c r="CL20" s="153"/>
      <c r="CM20" s="153"/>
      <c r="CN20" s="153"/>
      <c r="CO20" s="153"/>
      <c r="CP20" s="153"/>
      <c r="CQ20" s="153"/>
      <c r="CR20" s="153"/>
      <c r="CS20" s="153"/>
      <c r="CT20" s="153"/>
      <c r="CU20" s="153"/>
      <c r="CV20" s="153"/>
      <c r="CW20" s="153"/>
      <c r="CX20" s="153"/>
      <c r="CY20" s="153"/>
      <c r="CZ20" s="153"/>
      <c r="DA20" s="153"/>
      <c r="DB20" s="153"/>
      <c r="DC20" s="153"/>
      <c r="DD20" s="153"/>
      <c r="DE20" s="153"/>
      <c r="DF20" s="153"/>
      <c r="DG20" s="153"/>
      <c r="DH20" s="153"/>
      <c r="DI20" s="153"/>
      <c r="DJ20" s="153"/>
      <c r="DK20" s="153"/>
      <c r="DL20" s="153"/>
      <c r="DM20" s="153"/>
      <c r="DN20" s="153"/>
      <c r="DO20" s="153"/>
      <c r="DP20" s="153"/>
      <c r="DQ20" s="153"/>
      <c r="DR20" s="153"/>
      <c r="DS20" s="153"/>
      <c r="DT20" s="153"/>
      <c r="DU20" s="153"/>
      <c r="DV20" s="153"/>
      <c r="DW20" s="153"/>
      <c r="DX20" s="153"/>
      <c r="DY20" s="153"/>
      <c r="DZ20" s="153"/>
      <c r="EA20" s="153"/>
      <c r="EB20" s="153"/>
      <c r="EC20" s="153"/>
      <c r="ED20" s="153"/>
      <c r="EE20" s="153"/>
      <c r="EF20" s="153"/>
      <c r="EG20" s="153"/>
      <c r="EH20" s="153"/>
      <c r="EI20" s="153"/>
      <c r="EJ20" s="153"/>
      <c r="EK20" s="153"/>
      <c r="EL20" s="153"/>
      <c r="EM20" s="153"/>
      <c r="EN20" s="153"/>
      <c r="EO20" s="153"/>
      <c r="EP20" s="153"/>
      <c r="EQ20" s="153"/>
      <c r="ER20" s="153"/>
      <c r="ES20" s="153"/>
      <c r="ET20" s="153"/>
      <c r="EU20" s="153"/>
      <c r="EV20" s="153"/>
      <c r="EW20" s="153"/>
      <c r="EX20" s="153"/>
      <c r="EY20" s="153"/>
      <c r="EZ20" s="153"/>
      <c r="FA20" s="153"/>
      <c r="FB20" s="153"/>
      <c r="FC20" s="153"/>
      <c r="FD20" s="153"/>
      <c r="FE20" s="153"/>
      <c r="FF20" s="153"/>
      <c r="FG20" s="153"/>
      <c r="FH20" s="153"/>
      <c r="FI20" s="153"/>
      <c r="FJ20" s="153"/>
      <c r="FK20" s="153"/>
      <c r="FL20" s="153"/>
      <c r="FM20" s="153"/>
      <c r="FN20" s="153"/>
      <c r="FO20" s="153"/>
      <c r="FP20" s="153"/>
      <c r="FQ20" s="153"/>
      <c r="FR20" s="153"/>
      <c r="FS20" s="153"/>
      <c r="FT20" s="153"/>
      <c r="FU20" s="153"/>
      <c r="FV20" s="153"/>
      <c r="FW20" s="153"/>
      <c r="FX20" s="153"/>
      <c r="FY20" s="153"/>
      <c r="FZ20" s="153"/>
      <c r="GA20" s="153"/>
      <c r="GB20" s="153"/>
      <c r="GC20" s="153"/>
      <c r="GD20" s="153"/>
      <c r="GE20" s="153"/>
      <c r="GF20" s="153"/>
      <c r="GG20" s="153"/>
      <c r="GH20" s="153"/>
      <c r="GI20" s="153"/>
      <c r="GJ20" s="153"/>
      <c r="GK20" s="153"/>
      <c r="GL20" s="153"/>
      <c r="GM20" s="153"/>
      <c r="GN20" s="153"/>
      <c r="GO20" s="153"/>
      <c r="GP20" s="153"/>
      <c r="GQ20" s="153"/>
      <c r="GR20" s="153"/>
      <c r="GS20" s="153"/>
      <c r="GT20" s="153"/>
      <c r="GU20" s="153"/>
      <c r="GV20" s="153"/>
      <c r="GW20" s="153"/>
      <c r="GX20" s="153"/>
      <c r="GY20" s="153"/>
      <c r="GZ20" s="153"/>
      <c r="HA20" s="153"/>
      <c r="HB20" s="153"/>
      <c r="HC20" s="153"/>
      <c r="HD20" s="153"/>
      <c r="HE20" s="153"/>
      <c r="HF20" s="153"/>
      <c r="HG20" s="153"/>
      <c r="HH20" s="153"/>
      <c r="HI20" s="153"/>
      <c r="HJ20" s="153"/>
      <c r="HK20" s="153"/>
      <c r="HL20" s="153"/>
      <c r="HM20" s="153"/>
      <c r="HN20" s="153"/>
      <c r="HO20" s="153"/>
    </row>
    <row r="21" spans="1:223" s="153" customFormat="1" ht="11.25" x14ac:dyDescent="0.2">
      <c r="A21" s="152"/>
      <c r="C21" s="154"/>
      <c r="N21" s="152"/>
      <c r="P21" s="154"/>
      <c r="Q21" s="154"/>
    </row>
    <row r="22" spans="1:223" s="153" customFormat="1" ht="105" x14ac:dyDescent="0.2">
      <c r="A22" s="162" t="s">
        <v>101</v>
      </c>
      <c r="B22" s="163" t="s">
        <v>124</v>
      </c>
      <c r="C22" s="163" t="s">
        <v>16</v>
      </c>
      <c r="D22" s="163" t="s">
        <v>180</v>
      </c>
      <c r="E22" s="163" t="s">
        <v>182</v>
      </c>
      <c r="F22" s="163" t="s">
        <v>125</v>
      </c>
      <c r="G22" s="163" t="s">
        <v>134</v>
      </c>
      <c r="H22" s="164" t="s">
        <v>102</v>
      </c>
      <c r="I22" s="164" t="s">
        <v>126</v>
      </c>
      <c r="J22" s="164" t="s">
        <v>127</v>
      </c>
      <c r="K22" s="163" t="s">
        <v>128</v>
      </c>
      <c r="L22" s="164" t="s">
        <v>129</v>
      </c>
      <c r="M22" s="164" t="s">
        <v>130</v>
      </c>
      <c r="N22" s="164" t="s">
        <v>155</v>
      </c>
      <c r="O22" s="163" t="s">
        <v>131</v>
      </c>
      <c r="P22" s="163" t="s">
        <v>156</v>
      </c>
      <c r="Q22" s="164" t="s">
        <v>132</v>
      </c>
      <c r="R22" s="164" t="s">
        <v>183</v>
      </c>
      <c r="S22" s="164" t="s">
        <v>113</v>
      </c>
      <c r="T22" s="164" t="s">
        <v>140</v>
      </c>
    </row>
    <row r="23" spans="1:223" s="156" customFormat="1" ht="28.5" x14ac:dyDescent="0.45">
      <c r="A23" s="170" t="s">
        <v>166</v>
      </c>
      <c r="B23" s="167">
        <v>40.549999999999997</v>
      </c>
      <c r="C23" s="167">
        <v>16.45</v>
      </c>
      <c r="D23" s="168">
        <v>91.2</v>
      </c>
      <c r="E23" s="168">
        <v>20</v>
      </c>
      <c r="F23" s="169">
        <v>11.503</v>
      </c>
      <c r="G23" s="168">
        <f t="shared" ref="G23:G29" si="0">F23*C23</f>
        <v>189.22434999999999</v>
      </c>
      <c r="H23" s="167">
        <v>38.72</v>
      </c>
      <c r="I23" s="169">
        <f t="shared" ref="I23:I29" si="1">H23/100*C23</f>
        <v>6.3694399999999991</v>
      </c>
      <c r="J23" s="167">
        <v>55.22</v>
      </c>
      <c r="K23" s="167">
        <v>7</v>
      </c>
      <c r="L23" s="167">
        <v>7.6908940954008544</v>
      </c>
      <c r="M23" s="167">
        <v>1.1827299118430017</v>
      </c>
      <c r="N23" s="168">
        <v>69.230769230769226</v>
      </c>
      <c r="O23" s="167">
        <v>1.0653801558105296</v>
      </c>
      <c r="P23" s="168">
        <v>7</v>
      </c>
      <c r="Q23" s="167">
        <v>3.7</v>
      </c>
      <c r="R23" s="167">
        <v>5.0623499999999995</v>
      </c>
      <c r="S23" s="168">
        <v>2024</v>
      </c>
      <c r="T23" s="170" t="s">
        <v>145</v>
      </c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3"/>
      <c r="AO23" s="153"/>
      <c r="AP23" s="153"/>
      <c r="AQ23" s="153"/>
      <c r="AR23" s="153"/>
      <c r="AS23" s="153"/>
      <c r="AT23" s="153"/>
      <c r="AU23" s="153"/>
      <c r="AV23" s="153"/>
      <c r="AW23" s="153"/>
      <c r="AX23" s="153"/>
      <c r="AY23" s="153"/>
      <c r="AZ23" s="153"/>
      <c r="BA23" s="153"/>
      <c r="BB23" s="153"/>
      <c r="BC23" s="153"/>
      <c r="BD23" s="153"/>
      <c r="BE23" s="153"/>
      <c r="BF23" s="153"/>
      <c r="BG23" s="153"/>
      <c r="BH23" s="153"/>
      <c r="BI23" s="153"/>
      <c r="BJ23" s="153"/>
      <c r="BK23" s="153"/>
      <c r="BL23" s="153"/>
      <c r="BM23" s="153"/>
      <c r="BN23" s="153"/>
      <c r="BO23" s="153"/>
      <c r="BP23" s="153"/>
      <c r="BQ23" s="153"/>
      <c r="BR23" s="153"/>
      <c r="BS23" s="153"/>
      <c r="BT23" s="153"/>
      <c r="BU23" s="153"/>
      <c r="BV23" s="153"/>
      <c r="BW23" s="153"/>
      <c r="BX23" s="153"/>
      <c r="BY23" s="153"/>
      <c r="BZ23" s="153"/>
      <c r="CA23" s="153"/>
      <c r="CB23" s="153"/>
      <c r="CC23" s="153"/>
      <c r="CD23" s="153"/>
      <c r="CE23" s="153"/>
      <c r="CF23" s="153"/>
      <c r="CG23" s="153"/>
      <c r="CH23" s="153"/>
      <c r="CI23" s="153"/>
      <c r="CJ23" s="153"/>
      <c r="CK23" s="153"/>
      <c r="CL23" s="153"/>
      <c r="CM23" s="153"/>
      <c r="CN23" s="153"/>
      <c r="CO23" s="153"/>
      <c r="CP23" s="153"/>
      <c r="CQ23" s="153"/>
      <c r="CR23" s="153"/>
      <c r="CS23" s="153"/>
      <c r="CT23" s="153"/>
      <c r="CU23" s="153"/>
      <c r="CV23" s="153"/>
      <c r="CW23" s="153"/>
      <c r="CX23" s="153"/>
      <c r="CY23" s="153"/>
      <c r="CZ23" s="153"/>
      <c r="DA23" s="153"/>
      <c r="DB23" s="153"/>
      <c r="DC23" s="153"/>
      <c r="DD23" s="153"/>
      <c r="DE23" s="153"/>
      <c r="DF23" s="153"/>
      <c r="DG23" s="153"/>
      <c r="DH23" s="153"/>
      <c r="DI23" s="153"/>
      <c r="DJ23" s="153"/>
      <c r="DK23" s="153"/>
      <c r="DL23" s="153"/>
      <c r="DM23" s="153"/>
      <c r="DN23" s="153"/>
      <c r="DO23" s="153"/>
      <c r="DP23" s="153"/>
      <c r="DQ23" s="153"/>
      <c r="DR23" s="153"/>
      <c r="DS23" s="153"/>
      <c r="DT23" s="153"/>
      <c r="DU23" s="153"/>
      <c r="DV23" s="153"/>
      <c r="DW23" s="153"/>
      <c r="DX23" s="153"/>
      <c r="DY23" s="153"/>
      <c r="DZ23" s="153"/>
      <c r="EA23" s="153"/>
      <c r="EB23" s="153"/>
      <c r="EC23" s="153"/>
      <c r="ED23" s="153"/>
      <c r="EE23" s="153"/>
      <c r="EF23" s="153"/>
      <c r="EG23" s="153"/>
      <c r="EH23" s="153"/>
      <c r="EI23" s="153"/>
      <c r="EJ23" s="153"/>
      <c r="EK23" s="153"/>
      <c r="EL23" s="153"/>
      <c r="EM23" s="153"/>
      <c r="EN23" s="153"/>
      <c r="EO23" s="153"/>
      <c r="EP23" s="153"/>
      <c r="EQ23" s="153"/>
      <c r="ER23" s="153"/>
      <c r="ES23" s="153"/>
      <c r="ET23" s="153"/>
      <c r="EU23" s="153"/>
      <c r="EV23" s="153"/>
      <c r="EW23" s="153"/>
      <c r="EX23" s="153"/>
      <c r="EY23" s="153"/>
      <c r="EZ23" s="153"/>
      <c r="FA23" s="153"/>
      <c r="FB23" s="153"/>
      <c r="FC23" s="153"/>
      <c r="FD23" s="153"/>
      <c r="FE23" s="153"/>
      <c r="FF23" s="153"/>
      <c r="FG23" s="153"/>
      <c r="FH23" s="153"/>
      <c r="FI23" s="153"/>
      <c r="FJ23" s="153"/>
      <c r="FK23" s="153"/>
      <c r="FL23" s="153"/>
      <c r="FM23" s="153"/>
      <c r="FN23" s="153"/>
      <c r="FO23" s="153"/>
      <c r="FP23" s="153"/>
      <c r="FQ23" s="153"/>
      <c r="FR23" s="153"/>
      <c r="FS23" s="153"/>
      <c r="FT23" s="153"/>
      <c r="FU23" s="153"/>
      <c r="FV23" s="153"/>
      <c r="FW23" s="153"/>
      <c r="FX23" s="153"/>
      <c r="FY23" s="153"/>
      <c r="FZ23" s="153"/>
      <c r="GA23" s="153"/>
      <c r="GB23" s="153"/>
      <c r="GC23" s="153"/>
      <c r="GD23" s="153"/>
      <c r="GE23" s="153"/>
      <c r="GF23" s="153"/>
      <c r="GG23" s="153"/>
      <c r="GH23" s="153"/>
      <c r="GI23" s="153"/>
      <c r="GJ23" s="153"/>
      <c r="GK23" s="153"/>
      <c r="GL23" s="153"/>
      <c r="GM23" s="153"/>
      <c r="GN23" s="153"/>
      <c r="GO23" s="153"/>
      <c r="GP23" s="153"/>
      <c r="GQ23" s="153"/>
      <c r="GR23" s="153"/>
      <c r="GS23" s="153"/>
      <c r="GT23" s="153"/>
      <c r="GU23" s="153"/>
    </row>
    <row r="24" spans="1:223" s="156" customFormat="1" ht="28.5" x14ac:dyDescent="0.45">
      <c r="A24" s="170" t="s">
        <v>123</v>
      </c>
      <c r="B24" s="167">
        <v>39.64</v>
      </c>
      <c r="C24" s="167">
        <v>16.18</v>
      </c>
      <c r="D24" s="168">
        <v>89.6</v>
      </c>
      <c r="E24" s="168">
        <v>24</v>
      </c>
      <c r="F24" s="169">
        <v>11.715</v>
      </c>
      <c r="G24" s="168">
        <f t="shared" si="0"/>
        <v>189.5487</v>
      </c>
      <c r="H24" s="167">
        <v>37.58</v>
      </c>
      <c r="I24" s="169">
        <f t="shared" si="1"/>
        <v>6.0804439999999991</v>
      </c>
      <c r="J24" s="167">
        <v>57.49</v>
      </c>
      <c r="K24" s="167">
        <v>6.9</v>
      </c>
      <c r="L24" s="167">
        <v>8.25031372898626</v>
      </c>
      <c r="M24" s="167">
        <v>9.6478196143185091E-2</v>
      </c>
      <c r="N24" s="168">
        <v>46.666666666666664</v>
      </c>
      <c r="O24" s="167">
        <v>0.4421153515248688</v>
      </c>
      <c r="P24" s="168">
        <v>9</v>
      </c>
      <c r="Q24" s="167">
        <v>5.2</v>
      </c>
      <c r="R24" s="167">
        <v>4.6415999999999995</v>
      </c>
      <c r="S24" s="168">
        <v>2018</v>
      </c>
      <c r="T24" s="170" t="s">
        <v>146</v>
      </c>
      <c r="GV24" s="153"/>
      <c r="GW24" s="153"/>
      <c r="GX24" s="153"/>
      <c r="GY24" s="153"/>
      <c r="GZ24" s="153"/>
      <c r="HA24" s="153"/>
      <c r="HB24" s="153"/>
      <c r="HC24" s="153"/>
      <c r="HD24" s="153"/>
      <c r="HE24" s="153"/>
      <c r="HF24" s="153"/>
      <c r="HG24" s="153"/>
      <c r="HH24" s="153"/>
      <c r="HI24" s="153"/>
      <c r="HJ24" s="153"/>
      <c r="HK24" s="153"/>
      <c r="HL24" s="153"/>
      <c r="HM24" s="153"/>
      <c r="HN24" s="153"/>
      <c r="HO24" s="153"/>
    </row>
    <row r="25" spans="1:223" s="156" customFormat="1" ht="28.5" x14ac:dyDescent="0.45">
      <c r="A25" s="170" t="s">
        <v>50</v>
      </c>
      <c r="B25" s="167">
        <v>36.82</v>
      </c>
      <c r="C25" s="167">
        <v>17.579999999999998</v>
      </c>
      <c r="D25" s="168">
        <v>97.4</v>
      </c>
      <c r="E25" s="168">
        <v>36</v>
      </c>
      <c r="F25" s="169">
        <v>11.587</v>
      </c>
      <c r="G25" s="168">
        <f t="shared" si="0"/>
        <v>203.69945999999999</v>
      </c>
      <c r="H25" s="167">
        <v>35.799999999999997</v>
      </c>
      <c r="I25" s="169">
        <f t="shared" si="1"/>
        <v>6.293639999999999</v>
      </c>
      <c r="J25" s="167">
        <v>56.75</v>
      </c>
      <c r="K25" s="167">
        <v>7.4</v>
      </c>
      <c r="L25" s="167">
        <v>8.0619787551547901</v>
      </c>
      <c r="M25" s="167">
        <v>0.46217717445671824</v>
      </c>
      <c r="N25" s="168">
        <v>73.91304347826086</v>
      </c>
      <c r="O25" s="167">
        <v>0.34896288259165376</v>
      </c>
      <c r="P25" s="168">
        <v>12</v>
      </c>
      <c r="Q25" s="167">
        <v>6.3</v>
      </c>
      <c r="R25" s="167">
        <v>6.1001999999999992</v>
      </c>
      <c r="S25" s="168">
        <v>2012</v>
      </c>
      <c r="T25" s="170" t="s">
        <v>141</v>
      </c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53"/>
      <c r="BN25" s="153"/>
      <c r="BO25" s="153"/>
      <c r="BP25" s="153"/>
      <c r="BQ25" s="153"/>
      <c r="BR25" s="153"/>
      <c r="BS25" s="153"/>
      <c r="BT25" s="153"/>
      <c r="BU25" s="153"/>
      <c r="BV25" s="153"/>
      <c r="BW25" s="153"/>
      <c r="BX25" s="153"/>
      <c r="BY25" s="153"/>
      <c r="BZ25" s="153"/>
      <c r="CA25" s="153"/>
      <c r="CB25" s="153"/>
      <c r="CC25" s="153"/>
      <c r="CD25" s="153"/>
      <c r="CE25" s="153"/>
      <c r="CF25" s="153"/>
      <c r="CG25" s="153"/>
      <c r="CH25" s="153"/>
      <c r="CI25" s="153"/>
      <c r="CJ25" s="153"/>
      <c r="CK25" s="153"/>
      <c r="CL25" s="153"/>
      <c r="CM25" s="153"/>
      <c r="CN25" s="153"/>
      <c r="CO25" s="153"/>
      <c r="CP25" s="153"/>
      <c r="CQ25" s="153"/>
      <c r="CR25" s="153"/>
      <c r="CS25" s="153"/>
      <c r="CT25" s="153"/>
      <c r="CU25" s="153"/>
      <c r="CV25" s="153"/>
      <c r="CW25" s="153"/>
      <c r="CX25" s="153"/>
      <c r="CY25" s="153"/>
      <c r="CZ25" s="153"/>
      <c r="DA25" s="153"/>
      <c r="DB25" s="153"/>
      <c r="DC25" s="153"/>
      <c r="DD25" s="153"/>
      <c r="DE25" s="153"/>
      <c r="DF25" s="153"/>
      <c r="DG25" s="153"/>
      <c r="DH25" s="153"/>
      <c r="DI25" s="153"/>
      <c r="DJ25" s="153"/>
      <c r="DK25" s="153"/>
      <c r="DL25" s="153"/>
      <c r="DM25" s="153"/>
      <c r="DN25" s="153"/>
      <c r="DO25" s="153"/>
      <c r="DP25" s="153"/>
      <c r="DQ25" s="153"/>
      <c r="DR25" s="153"/>
      <c r="DS25" s="153"/>
      <c r="DT25" s="153"/>
      <c r="DU25" s="153"/>
      <c r="DV25" s="153"/>
      <c r="DW25" s="153"/>
      <c r="DX25" s="153"/>
      <c r="DY25" s="153"/>
      <c r="DZ25" s="153"/>
      <c r="EA25" s="153"/>
      <c r="EB25" s="153"/>
      <c r="EC25" s="153"/>
      <c r="ED25" s="153"/>
      <c r="EE25" s="153"/>
      <c r="EF25" s="153"/>
      <c r="EG25" s="153"/>
      <c r="EH25" s="153"/>
      <c r="EI25" s="153"/>
      <c r="EJ25" s="153"/>
      <c r="EK25" s="153"/>
      <c r="EL25" s="153"/>
      <c r="EM25" s="153"/>
      <c r="EN25" s="153"/>
      <c r="EO25" s="153"/>
      <c r="EP25" s="153"/>
      <c r="EQ25" s="153"/>
      <c r="ER25" s="153"/>
      <c r="ES25" s="153"/>
      <c r="ET25" s="153"/>
      <c r="EU25" s="153"/>
      <c r="EV25" s="153"/>
      <c r="EW25" s="153"/>
      <c r="EX25" s="153"/>
      <c r="EY25" s="153"/>
      <c r="EZ25" s="153"/>
      <c r="FA25" s="153"/>
      <c r="FB25" s="153"/>
      <c r="FC25" s="153"/>
      <c r="FD25" s="153"/>
      <c r="FE25" s="153"/>
      <c r="FF25" s="153"/>
      <c r="FG25" s="153"/>
      <c r="FH25" s="153"/>
      <c r="FI25" s="153"/>
      <c r="FJ25" s="153"/>
      <c r="FK25" s="153"/>
      <c r="FL25" s="153"/>
      <c r="FM25" s="153"/>
      <c r="FN25" s="153"/>
      <c r="FO25" s="153"/>
      <c r="FP25" s="153"/>
      <c r="FQ25" s="153"/>
      <c r="FR25" s="153"/>
      <c r="FS25" s="153"/>
      <c r="FT25" s="153"/>
      <c r="FU25" s="153"/>
      <c r="FV25" s="153"/>
      <c r="FW25" s="153"/>
      <c r="FX25" s="153"/>
      <c r="FY25" s="153"/>
      <c r="FZ25" s="153"/>
      <c r="GA25" s="153"/>
      <c r="GB25" s="153"/>
      <c r="GC25" s="153"/>
      <c r="GD25" s="153"/>
      <c r="GE25" s="153"/>
      <c r="GF25" s="153"/>
      <c r="GG25" s="153"/>
      <c r="GH25" s="153"/>
      <c r="GI25" s="153"/>
      <c r="GJ25" s="153"/>
      <c r="GK25" s="153"/>
      <c r="GL25" s="153"/>
      <c r="GM25" s="153"/>
      <c r="GN25" s="153"/>
      <c r="GO25" s="153"/>
      <c r="GP25" s="153"/>
      <c r="GQ25" s="153"/>
      <c r="GR25" s="153"/>
      <c r="GS25" s="153"/>
      <c r="GT25" s="153"/>
      <c r="GU25" s="153"/>
    </row>
    <row r="26" spans="1:223" s="156" customFormat="1" ht="28.5" x14ac:dyDescent="0.45">
      <c r="A26" s="170" t="s">
        <v>173</v>
      </c>
      <c r="B26" s="167">
        <v>36.22</v>
      </c>
      <c r="C26" s="167">
        <v>18.579999999999998</v>
      </c>
      <c r="D26" s="168">
        <v>103</v>
      </c>
      <c r="E26" s="168">
        <v>13</v>
      </c>
      <c r="F26" s="169">
        <v>11.432</v>
      </c>
      <c r="G26" s="168">
        <f t="shared" si="0"/>
        <v>212.40655999999998</v>
      </c>
      <c r="H26" s="167">
        <v>33.799999999999997</v>
      </c>
      <c r="I26" s="169">
        <f t="shared" si="1"/>
        <v>6.2800399999999987</v>
      </c>
      <c r="J26" s="167">
        <v>56.25</v>
      </c>
      <c r="K26" s="167">
        <v>7.2</v>
      </c>
      <c r="L26" s="167">
        <v>7.1175099822860926</v>
      </c>
      <c r="M26" s="167">
        <v>2.296097121774578</v>
      </c>
      <c r="N26" s="168">
        <v>80</v>
      </c>
      <c r="O26" s="167">
        <v>0.50314196609002226</v>
      </c>
      <c r="P26" s="168">
        <v>8</v>
      </c>
      <c r="Q26" s="167">
        <v>6.7</v>
      </c>
      <c r="R26" s="167">
        <v>5.3428499999999985</v>
      </c>
      <c r="S26" s="168">
        <v>2025</v>
      </c>
      <c r="T26" s="170" t="s">
        <v>141</v>
      </c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3"/>
      <c r="BN26" s="153"/>
      <c r="BO26" s="153"/>
      <c r="BP26" s="153"/>
      <c r="BQ26" s="153"/>
      <c r="BR26" s="153"/>
      <c r="BS26" s="153"/>
      <c r="BT26" s="153"/>
      <c r="BU26" s="153"/>
      <c r="BV26" s="153"/>
      <c r="BW26" s="153"/>
      <c r="BX26" s="153"/>
      <c r="BY26" s="153"/>
      <c r="BZ26" s="153"/>
      <c r="CA26" s="153"/>
      <c r="CB26" s="153"/>
      <c r="CC26" s="153"/>
      <c r="CD26" s="153"/>
      <c r="CE26" s="153"/>
      <c r="CF26" s="153"/>
      <c r="CG26" s="153"/>
      <c r="CH26" s="153"/>
      <c r="CI26" s="153"/>
      <c r="CJ26" s="153"/>
      <c r="CK26" s="153"/>
      <c r="CL26" s="153"/>
      <c r="CM26" s="153"/>
      <c r="CN26" s="153"/>
      <c r="CO26" s="153"/>
      <c r="CP26" s="153"/>
      <c r="CQ26" s="153"/>
      <c r="CR26" s="153"/>
      <c r="CS26" s="153"/>
      <c r="CT26" s="153"/>
      <c r="CU26" s="153"/>
      <c r="CV26" s="153"/>
      <c r="CW26" s="153"/>
      <c r="CX26" s="153"/>
      <c r="CY26" s="153"/>
      <c r="CZ26" s="153"/>
      <c r="DA26" s="153"/>
      <c r="DB26" s="153"/>
      <c r="DC26" s="153"/>
      <c r="DD26" s="153"/>
      <c r="DE26" s="153"/>
      <c r="DF26" s="153"/>
      <c r="DG26" s="153"/>
      <c r="DH26" s="153"/>
      <c r="DI26" s="153"/>
      <c r="DJ26" s="153"/>
      <c r="DK26" s="153"/>
      <c r="DL26" s="153"/>
      <c r="DM26" s="153"/>
      <c r="DN26" s="153"/>
      <c r="DO26" s="153"/>
      <c r="DP26" s="153"/>
      <c r="DQ26" s="153"/>
      <c r="DR26" s="153"/>
      <c r="DS26" s="153"/>
      <c r="DT26" s="153"/>
      <c r="DU26" s="153"/>
      <c r="DV26" s="153"/>
      <c r="DW26" s="153"/>
      <c r="DX26" s="153"/>
      <c r="DY26" s="153"/>
      <c r="DZ26" s="153"/>
      <c r="EA26" s="153"/>
      <c r="EB26" s="153"/>
      <c r="EC26" s="153"/>
      <c r="ED26" s="153"/>
      <c r="EE26" s="153"/>
      <c r="EF26" s="153"/>
      <c r="EG26" s="153"/>
      <c r="EH26" s="153"/>
      <c r="EI26" s="153"/>
      <c r="EJ26" s="153"/>
      <c r="EK26" s="153"/>
      <c r="EL26" s="153"/>
      <c r="EM26" s="153"/>
      <c r="EN26" s="153"/>
      <c r="EO26" s="153"/>
      <c r="EP26" s="153"/>
      <c r="EQ26" s="153"/>
      <c r="ER26" s="153"/>
      <c r="ES26" s="153"/>
      <c r="ET26" s="153"/>
      <c r="EU26" s="153"/>
      <c r="EV26" s="153"/>
      <c r="EW26" s="153"/>
      <c r="EX26" s="153"/>
      <c r="EY26" s="153"/>
      <c r="EZ26" s="153"/>
      <c r="FA26" s="153"/>
      <c r="FB26" s="153"/>
      <c r="FC26" s="153"/>
      <c r="FD26" s="153"/>
      <c r="FE26" s="153"/>
      <c r="FF26" s="153"/>
      <c r="FG26" s="153"/>
      <c r="FH26" s="153"/>
      <c r="FI26" s="153"/>
      <c r="FJ26" s="153"/>
      <c r="FK26" s="153"/>
      <c r="FL26" s="153"/>
      <c r="FM26" s="153"/>
      <c r="FN26" s="153"/>
      <c r="FO26" s="153"/>
      <c r="FP26" s="153"/>
      <c r="FQ26" s="153"/>
      <c r="FR26" s="153"/>
      <c r="FS26" s="153"/>
      <c r="FT26" s="153"/>
      <c r="FU26" s="153"/>
      <c r="FV26" s="153"/>
      <c r="FW26" s="153"/>
      <c r="FX26" s="153"/>
      <c r="FY26" s="153"/>
      <c r="FZ26" s="153"/>
      <c r="GA26" s="153"/>
      <c r="GB26" s="153"/>
      <c r="GC26" s="153"/>
      <c r="GD26" s="153"/>
      <c r="GE26" s="153"/>
      <c r="GF26" s="153"/>
      <c r="GG26" s="153"/>
      <c r="GH26" s="153"/>
      <c r="GI26" s="153"/>
      <c r="GJ26" s="153"/>
      <c r="GK26" s="153"/>
      <c r="GL26" s="153"/>
      <c r="GM26" s="153"/>
      <c r="GN26" s="153"/>
      <c r="GO26" s="153"/>
      <c r="GP26" s="153"/>
      <c r="GQ26" s="153"/>
      <c r="GR26" s="153"/>
      <c r="GS26" s="153"/>
      <c r="GT26" s="153"/>
      <c r="GU26" s="153"/>
    </row>
    <row r="27" spans="1:223" s="156" customFormat="1" ht="28.5" x14ac:dyDescent="0.45">
      <c r="A27" s="170" t="s">
        <v>177</v>
      </c>
      <c r="B27" s="167">
        <v>35.5</v>
      </c>
      <c r="C27" s="167">
        <v>19.010000000000002</v>
      </c>
      <c r="D27" s="168">
        <v>105.3</v>
      </c>
      <c r="E27" s="168">
        <v>17</v>
      </c>
      <c r="F27" s="169">
        <v>11.407</v>
      </c>
      <c r="G27" s="168">
        <f t="shared" si="0"/>
        <v>216.84707000000003</v>
      </c>
      <c r="H27" s="167">
        <v>31.69</v>
      </c>
      <c r="I27" s="169">
        <f t="shared" si="1"/>
        <v>6.0242690000000012</v>
      </c>
      <c r="J27" s="167">
        <v>56.69</v>
      </c>
      <c r="K27" s="167">
        <v>6.7</v>
      </c>
      <c r="L27" s="167">
        <v>7.9720394914646793</v>
      </c>
      <c r="M27" s="167">
        <v>0.63681652142780854</v>
      </c>
      <c r="N27" s="168">
        <v>58.333333333333336</v>
      </c>
      <c r="O27" s="167">
        <v>0.3121998990192032</v>
      </c>
      <c r="P27" s="168">
        <v>9</v>
      </c>
      <c r="Q27" s="167">
        <v>6.6</v>
      </c>
      <c r="R27" s="167">
        <v>6.6611999999999991</v>
      </c>
      <c r="S27" s="168">
        <v>2025</v>
      </c>
      <c r="T27" s="170" t="s">
        <v>170</v>
      </c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53"/>
      <c r="BN27" s="153"/>
      <c r="BO27" s="153"/>
      <c r="BP27" s="153"/>
      <c r="BQ27" s="153"/>
      <c r="BR27" s="153"/>
      <c r="BS27" s="153"/>
      <c r="BT27" s="153"/>
      <c r="BU27" s="153"/>
      <c r="BV27" s="153"/>
      <c r="BW27" s="153"/>
      <c r="BX27" s="153"/>
      <c r="BY27" s="153"/>
      <c r="BZ27" s="153"/>
      <c r="CA27" s="153"/>
      <c r="CB27" s="153"/>
      <c r="CC27" s="153"/>
      <c r="CD27" s="153"/>
      <c r="CE27" s="153"/>
      <c r="CF27" s="153"/>
      <c r="CG27" s="153"/>
      <c r="CH27" s="153"/>
      <c r="CI27" s="153"/>
      <c r="CJ27" s="153"/>
      <c r="CK27" s="153"/>
      <c r="CL27" s="153"/>
      <c r="CM27" s="153"/>
      <c r="CN27" s="153"/>
      <c r="CO27" s="153"/>
      <c r="CP27" s="153"/>
      <c r="CQ27" s="153"/>
      <c r="CR27" s="153"/>
      <c r="CS27" s="153"/>
      <c r="CT27" s="153"/>
      <c r="CU27" s="153"/>
      <c r="CV27" s="153"/>
      <c r="CW27" s="153"/>
      <c r="CX27" s="153"/>
      <c r="CY27" s="153"/>
      <c r="CZ27" s="153"/>
      <c r="DA27" s="153"/>
      <c r="DB27" s="153"/>
      <c r="DC27" s="153"/>
      <c r="DD27" s="153"/>
      <c r="DE27" s="153"/>
      <c r="DF27" s="153"/>
      <c r="DG27" s="153"/>
      <c r="DH27" s="153"/>
      <c r="DI27" s="153"/>
      <c r="DJ27" s="153"/>
      <c r="DK27" s="153"/>
      <c r="DL27" s="153"/>
      <c r="DM27" s="153"/>
      <c r="DN27" s="153"/>
      <c r="DO27" s="153"/>
      <c r="DP27" s="153"/>
      <c r="DQ27" s="153"/>
      <c r="DR27" s="153"/>
      <c r="DS27" s="153"/>
      <c r="DT27" s="153"/>
      <c r="DU27" s="153"/>
      <c r="DV27" s="153"/>
      <c r="DW27" s="153"/>
      <c r="DX27" s="153"/>
      <c r="DY27" s="153"/>
      <c r="DZ27" s="153"/>
      <c r="EA27" s="153"/>
      <c r="EB27" s="153"/>
      <c r="EC27" s="153"/>
      <c r="ED27" s="153"/>
      <c r="EE27" s="153"/>
      <c r="EF27" s="153"/>
      <c r="EG27" s="153"/>
      <c r="EH27" s="153"/>
      <c r="EI27" s="153"/>
      <c r="EJ27" s="153"/>
      <c r="EK27" s="153"/>
      <c r="EL27" s="153"/>
      <c r="EM27" s="153"/>
      <c r="EN27" s="153"/>
      <c r="EO27" s="153"/>
      <c r="EP27" s="153"/>
      <c r="EQ27" s="153"/>
      <c r="ER27" s="153"/>
      <c r="ES27" s="153"/>
      <c r="ET27" s="153"/>
      <c r="EU27" s="153"/>
      <c r="EV27" s="153"/>
      <c r="EW27" s="153"/>
      <c r="EX27" s="153"/>
      <c r="EY27" s="153"/>
      <c r="EZ27" s="153"/>
      <c r="FA27" s="153"/>
      <c r="FB27" s="153"/>
      <c r="FC27" s="153"/>
      <c r="FD27" s="153"/>
      <c r="FE27" s="153"/>
      <c r="FF27" s="153"/>
      <c r="FG27" s="153"/>
      <c r="FH27" s="153"/>
      <c r="FI27" s="153"/>
      <c r="FJ27" s="153"/>
      <c r="FK27" s="153"/>
      <c r="FL27" s="153"/>
      <c r="FM27" s="153"/>
      <c r="FN27" s="153"/>
      <c r="FO27" s="153"/>
      <c r="FP27" s="153"/>
      <c r="FQ27" s="153"/>
      <c r="FR27" s="153"/>
      <c r="FS27" s="153"/>
      <c r="FT27" s="153"/>
      <c r="FU27" s="153"/>
      <c r="FV27" s="153"/>
      <c r="FW27" s="153"/>
      <c r="FX27" s="153"/>
      <c r="FY27" s="153"/>
      <c r="FZ27" s="153"/>
      <c r="GA27" s="153"/>
      <c r="GB27" s="153"/>
      <c r="GC27" s="153"/>
      <c r="GD27" s="153"/>
      <c r="GE27" s="153"/>
      <c r="GF27" s="153"/>
      <c r="GG27" s="153"/>
      <c r="GH27" s="153"/>
      <c r="GI27" s="153"/>
      <c r="GJ27" s="153"/>
      <c r="GK27" s="153"/>
      <c r="GL27" s="153"/>
      <c r="GM27" s="153"/>
      <c r="GN27" s="153"/>
      <c r="GO27" s="153"/>
      <c r="GP27" s="153"/>
      <c r="GQ27" s="153"/>
      <c r="GR27" s="153"/>
      <c r="GS27" s="153"/>
      <c r="GT27" s="153"/>
      <c r="GU27" s="153"/>
    </row>
    <row r="28" spans="1:223" s="156" customFormat="1" ht="28.5" x14ac:dyDescent="0.45">
      <c r="A28" s="170" t="s">
        <v>148</v>
      </c>
      <c r="B28" s="167">
        <v>34.65</v>
      </c>
      <c r="C28" s="167">
        <v>17.239999999999998</v>
      </c>
      <c r="D28" s="168">
        <v>95.5</v>
      </c>
      <c r="E28" s="168">
        <v>33</v>
      </c>
      <c r="F28" s="169">
        <v>11.62</v>
      </c>
      <c r="G28" s="168">
        <f t="shared" si="0"/>
        <v>200.32879999999997</v>
      </c>
      <c r="H28" s="167">
        <v>34.49</v>
      </c>
      <c r="I28" s="169">
        <f t="shared" si="1"/>
        <v>5.9460760000000006</v>
      </c>
      <c r="J28" s="167">
        <v>57.38</v>
      </c>
      <c r="K28" s="167">
        <v>7</v>
      </c>
      <c r="L28" s="167">
        <v>8.0637106559581966</v>
      </c>
      <c r="M28" s="167">
        <v>0.45881426027534844</v>
      </c>
      <c r="N28" s="168">
        <v>44.444444444444443</v>
      </c>
      <c r="O28" s="167">
        <v>0.70608238900312359</v>
      </c>
      <c r="P28" s="168">
        <v>12</v>
      </c>
      <c r="Q28" s="167">
        <v>6.2</v>
      </c>
      <c r="R28" s="167">
        <v>3.5195999999999996</v>
      </c>
      <c r="S28" s="168">
        <v>2018</v>
      </c>
      <c r="T28" s="170" t="s">
        <v>143</v>
      </c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53"/>
      <c r="BN28" s="153"/>
      <c r="BO28" s="153"/>
      <c r="BP28" s="153"/>
      <c r="BQ28" s="153"/>
      <c r="BR28" s="153"/>
      <c r="BS28" s="153"/>
      <c r="BT28" s="153"/>
      <c r="BU28" s="153"/>
      <c r="BV28" s="153"/>
      <c r="BW28" s="153"/>
      <c r="BX28" s="153"/>
      <c r="BY28" s="153"/>
      <c r="BZ28" s="153"/>
      <c r="CA28" s="153"/>
      <c r="CB28" s="153"/>
      <c r="CC28" s="153"/>
      <c r="CD28" s="153"/>
      <c r="CE28" s="153"/>
      <c r="CF28" s="153"/>
      <c r="CG28" s="153"/>
      <c r="CH28" s="153"/>
      <c r="CI28" s="153"/>
      <c r="CJ28" s="153"/>
      <c r="CK28" s="153"/>
      <c r="CL28" s="153"/>
      <c r="CM28" s="153"/>
      <c r="CN28" s="153"/>
      <c r="CO28" s="153"/>
      <c r="CP28" s="153"/>
      <c r="CQ28" s="153"/>
      <c r="CR28" s="153"/>
      <c r="CS28" s="153"/>
      <c r="CT28" s="153"/>
      <c r="CU28" s="153"/>
      <c r="CV28" s="153"/>
      <c r="CW28" s="153"/>
      <c r="CX28" s="153"/>
      <c r="CY28" s="153"/>
      <c r="CZ28" s="153"/>
      <c r="DA28" s="153"/>
      <c r="DB28" s="153"/>
      <c r="DC28" s="153"/>
      <c r="DD28" s="153"/>
      <c r="DE28" s="153"/>
      <c r="DF28" s="153"/>
      <c r="DG28" s="153"/>
      <c r="DH28" s="153"/>
      <c r="DI28" s="153"/>
      <c r="DJ28" s="153"/>
      <c r="DK28" s="153"/>
      <c r="DL28" s="153"/>
      <c r="DM28" s="153"/>
      <c r="DN28" s="153"/>
      <c r="DO28" s="153"/>
      <c r="DP28" s="153"/>
      <c r="DQ28" s="153"/>
      <c r="DR28" s="153"/>
      <c r="DS28" s="153"/>
      <c r="DT28" s="153"/>
      <c r="DU28" s="153"/>
      <c r="DV28" s="153"/>
      <c r="DW28" s="153"/>
      <c r="DX28" s="153"/>
      <c r="DY28" s="153"/>
      <c r="DZ28" s="153"/>
      <c r="EA28" s="153"/>
      <c r="EB28" s="153"/>
      <c r="EC28" s="153"/>
      <c r="ED28" s="153"/>
      <c r="EE28" s="153"/>
      <c r="EF28" s="153"/>
      <c r="EG28" s="153"/>
      <c r="EH28" s="153"/>
      <c r="EI28" s="153"/>
      <c r="EJ28" s="153"/>
      <c r="EK28" s="153"/>
      <c r="EL28" s="153"/>
      <c r="EM28" s="153"/>
      <c r="EN28" s="153"/>
      <c r="EO28" s="153"/>
      <c r="EP28" s="153"/>
      <c r="EQ28" s="153"/>
      <c r="ER28" s="153"/>
      <c r="ES28" s="153"/>
      <c r="ET28" s="153"/>
      <c r="EU28" s="153"/>
      <c r="EV28" s="153"/>
      <c r="EW28" s="153"/>
      <c r="EX28" s="153"/>
      <c r="EY28" s="153"/>
      <c r="EZ28" s="153"/>
      <c r="FA28" s="153"/>
      <c r="FB28" s="153"/>
      <c r="FC28" s="153"/>
      <c r="FD28" s="153"/>
      <c r="FE28" s="153"/>
      <c r="FF28" s="153"/>
      <c r="FG28" s="153"/>
      <c r="FH28" s="153"/>
      <c r="FI28" s="153"/>
      <c r="FJ28" s="153"/>
      <c r="FK28" s="153"/>
      <c r="FL28" s="153"/>
      <c r="FM28" s="153"/>
      <c r="FN28" s="153"/>
      <c r="FO28" s="153"/>
      <c r="FP28" s="153"/>
      <c r="FQ28" s="153"/>
      <c r="FR28" s="153"/>
      <c r="FS28" s="153"/>
      <c r="FT28" s="153"/>
      <c r="FU28" s="153"/>
      <c r="FV28" s="153"/>
      <c r="FW28" s="153"/>
      <c r="FX28" s="153"/>
      <c r="FY28" s="153"/>
      <c r="FZ28" s="153"/>
      <c r="GA28" s="153"/>
      <c r="GB28" s="153"/>
      <c r="GC28" s="153"/>
      <c r="GD28" s="153"/>
      <c r="GE28" s="153"/>
      <c r="GF28" s="153"/>
      <c r="GG28" s="153"/>
      <c r="GH28" s="153"/>
      <c r="GI28" s="153"/>
      <c r="GJ28" s="153"/>
      <c r="GK28" s="153"/>
      <c r="GL28" s="153"/>
      <c r="GM28" s="153"/>
      <c r="GN28" s="153"/>
      <c r="GO28" s="153"/>
      <c r="GP28" s="153"/>
      <c r="GQ28" s="153"/>
      <c r="GR28" s="153"/>
      <c r="GS28" s="153"/>
      <c r="GT28" s="153"/>
      <c r="GU28" s="153"/>
    </row>
    <row r="29" spans="1:223" s="156" customFormat="1" ht="28.5" x14ac:dyDescent="0.45">
      <c r="A29" s="170" t="s">
        <v>139</v>
      </c>
      <c r="B29" s="167">
        <v>34.64</v>
      </c>
      <c r="C29" s="167">
        <v>18.84</v>
      </c>
      <c r="D29" s="168">
        <v>104.4</v>
      </c>
      <c r="E29" s="168">
        <v>36</v>
      </c>
      <c r="F29" s="169">
        <v>11.317</v>
      </c>
      <c r="G29" s="168">
        <f t="shared" si="0"/>
        <v>213.21227999999999</v>
      </c>
      <c r="H29" s="167">
        <v>30.66</v>
      </c>
      <c r="I29" s="169">
        <f t="shared" si="1"/>
        <v>5.7763439999999999</v>
      </c>
      <c r="J29" s="171">
        <v>56.6</v>
      </c>
      <c r="K29" s="167">
        <v>7.2</v>
      </c>
      <c r="L29" s="167">
        <v>7.6594008092518759</v>
      </c>
      <c r="M29" s="167">
        <v>1.2438819237827663</v>
      </c>
      <c r="N29" s="168">
        <v>55.000000000000007</v>
      </c>
      <c r="O29" s="167">
        <v>0.52054752973249574</v>
      </c>
      <c r="P29" s="168">
        <v>13</v>
      </c>
      <c r="Q29" s="167">
        <v>6.8</v>
      </c>
      <c r="R29" s="167">
        <v>6.6050999999999993</v>
      </c>
      <c r="S29" s="168">
        <v>2022</v>
      </c>
      <c r="T29" s="170" t="s">
        <v>142</v>
      </c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153"/>
      <c r="BN29" s="153"/>
      <c r="BO29" s="153"/>
      <c r="BP29" s="153"/>
      <c r="BQ29" s="153"/>
      <c r="BR29" s="153"/>
      <c r="BS29" s="153"/>
      <c r="BT29" s="153"/>
      <c r="BU29" s="153"/>
      <c r="BV29" s="153"/>
      <c r="BW29" s="153"/>
      <c r="BX29" s="153"/>
      <c r="BY29" s="153"/>
      <c r="BZ29" s="153"/>
      <c r="CA29" s="153"/>
      <c r="CB29" s="153"/>
      <c r="CC29" s="153"/>
      <c r="CD29" s="153"/>
      <c r="CE29" s="153"/>
      <c r="CF29" s="153"/>
      <c r="CG29" s="153"/>
      <c r="CH29" s="153"/>
      <c r="CI29" s="153"/>
      <c r="CJ29" s="153"/>
      <c r="CK29" s="153"/>
      <c r="CL29" s="153"/>
      <c r="CM29" s="153"/>
      <c r="CN29" s="153"/>
      <c r="CO29" s="153"/>
      <c r="CP29" s="153"/>
      <c r="CQ29" s="153"/>
      <c r="CR29" s="153"/>
      <c r="CS29" s="153"/>
      <c r="CT29" s="153"/>
      <c r="CU29" s="153"/>
      <c r="CV29" s="153"/>
      <c r="CW29" s="153"/>
      <c r="CX29" s="153"/>
      <c r="CY29" s="153"/>
      <c r="CZ29" s="153"/>
      <c r="DA29" s="153"/>
      <c r="DB29" s="153"/>
      <c r="DC29" s="153"/>
      <c r="DD29" s="153"/>
      <c r="DE29" s="153"/>
      <c r="DF29" s="153"/>
      <c r="DG29" s="153"/>
      <c r="DH29" s="153"/>
      <c r="DI29" s="153"/>
      <c r="DJ29" s="153"/>
      <c r="DK29" s="153"/>
      <c r="DL29" s="153"/>
      <c r="DM29" s="153"/>
      <c r="DN29" s="153"/>
      <c r="DO29" s="153"/>
      <c r="DP29" s="153"/>
      <c r="DQ29" s="153"/>
      <c r="DR29" s="153"/>
      <c r="DS29" s="153"/>
      <c r="DT29" s="153"/>
      <c r="DU29" s="153"/>
      <c r="DV29" s="153"/>
      <c r="DW29" s="153"/>
      <c r="DX29" s="153"/>
      <c r="DY29" s="153"/>
      <c r="DZ29" s="153"/>
      <c r="EA29" s="153"/>
      <c r="EB29" s="153"/>
      <c r="EC29" s="153"/>
      <c r="ED29" s="153"/>
      <c r="EE29" s="153"/>
      <c r="EF29" s="153"/>
      <c r="EG29" s="153"/>
      <c r="EH29" s="153"/>
      <c r="EI29" s="153"/>
      <c r="EJ29" s="153"/>
      <c r="EK29" s="153"/>
      <c r="EL29" s="153"/>
      <c r="EM29" s="153"/>
      <c r="EN29" s="153"/>
      <c r="EO29" s="153"/>
      <c r="EP29" s="153"/>
      <c r="EQ29" s="153"/>
      <c r="ER29" s="153"/>
      <c r="ES29" s="153"/>
      <c r="ET29" s="153"/>
      <c r="EU29" s="153"/>
      <c r="EV29" s="153"/>
      <c r="EW29" s="153"/>
      <c r="EX29" s="153"/>
      <c r="EY29" s="153"/>
      <c r="EZ29" s="153"/>
      <c r="FA29" s="153"/>
      <c r="FB29" s="153"/>
      <c r="FC29" s="153"/>
      <c r="FD29" s="153"/>
      <c r="FE29" s="153"/>
      <c r="FF29" s="153"/>
      <c r="FG29" s="153"/>
      <c r="FH29" s="153"/>
      <c r="FI29" s="153"/>
      <c r="FJ29" s="153"/>
      <c r="FK29" s="153"/>
      <c r="FL29" s="153"/>
      <c r="FM29" s="153"/>
      <c r="FN29" s="153"/>
      <c r="FO29" s="153"/>
      <c r="FP29" s="153"/>
      <c r="FQ29" s="153"/>
      <c r="FR29" s="153"/>
      <c r="FS29" s="153"/>
      <c r="FT29" s="153"/>
      <c r="FU29" s="153"/>
      <c r="FV29" s="153"/>
      <c r="FW29" s="153"/>
      <c r="FX29" s="153"/>
      <c r="FY29" s="153"/>
      <c r="FZ29" s="153"/>
      <c r="GA29" s="153"/>
      <c r="GB29" s="153"/>
      <c r="GC29" s="153"/>
      <c r="GD29" s="153"/>
      <c r="GE29" s="153"/>
      <c r="GF29" s="153"/>
      <c r="GG29" s="153"/>
      <c r="GH29" s="153"/>
      <c r="GI29" s="153"/>
      <c r="GJ29" s="153"/>
      <c r="GK29" s="153"/>
      <c r="GL29" s="153"/>
      <c r="GM29" s="153"/>
      <c r="GN29" s="153"/>
      <c r="GO29" s="153"/>
      <c r="GP29" s="153"/>
      <c r="GQ29" s="153"/>
      <c r="GR29" s="153"/>
      <c r="GS29" s="153"/>
      <c r="GT29" s="153"/>
      <c r="GU29" s="153"/>
    </row>
    <row r="30" spans="1:223" s="156" customFormat="1" ht="28.5" x14ac:dyDescent="0.45">
      <c r="A30" s="170"/>
      <c r="B30" s="167"/>
      <c r="C30" s="167"/>
      <c r="D30" s="168"/>
      <c r="E30" s="168"/>
      <c r="F30" s="169"/>
      <c r="G30" s="168"/>
      <c r="H30" s="167"/>
      <c r="I30" s="169"/>
      <c r="J30" s="167"/>
      <c r="K30" s="167"/>
      <c r="L30" s="167"/>
      <c r="M30" s="167"/>
      <c r="N30" s="168"/>
      <c r="O30" s="167"/>
      <c r="P30" s="168"/>
      <c r="Q30" s="167"/>
      <c r="R30" s="167"/>
      <c r="S30" s="168"/>
      <c r="T30" s="170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153"/>
      <c r="BN30" s="153"/>
      <c r="BO30" s="153"/>
      <c r="BP30" s="153"/>
      <c r="BQ30" s="153"/>
      <c r="BR30" s="153"/>
      <c r="BS30" s="153"/>
      <c r="BT30" s="153"/>
      <c r="BU30" s="153"/>
      <c r="BV30" s="153"/>
      <c r="BW30" s="153"/>
      <c r="BX30" s="153"/>
      <c r="BY30" s="153"/>
      <c r="BZ30" s="153"/>
      <c r="CA30" s="153"/>
      <c r="CB30" s="153"/>
      <c r="CC30" s="153"/>
      <c r="CD30" s="153"/>
      <c r="CE30" s="153"/>
      <c r="CF30" s="153"/>
      <c r="CG30" s="153"/>
      <c r="CH30" s="153"/>
      <c r="CI30" s="153"/>
      <c r="CJ30" s="153"/>
      <c r="CK30" s="153"/>
      <c r="CL30" s="153"/>
      <c r="CM30" s="153"/>
      <c r="CN30" s="153"/>
      <c r="CO30" s="153"/>
      <c r="CP30" s="153"/>
      <c r="CQ30" s="153"/>
      <c r="CR30" s="153"/>
      <c r="CS30" s="153"/>
      <c r="CT30" s="153"/>
      <c r="CU30" s="153"/>
      <c r="CV30" s="153"/>
      <c r="CW30" s="153"/>
      <c r="CX30" s="153"/>
      <c r="CY30" s="153"/>
      <c r="CZ30" s="153"/>
      <c r="DA30" s="153"/>
      <c r="DB30" s="153"/>
      <c r="DC30" s="153"/>
      <c r="DD30" s="153"/>
      <c r="DE30" s="153"/>
      <c r="DF30" s="153"/>
      <c r="DG30" s="153"/>
      <c r="DH30" s="153"/>
      <c r="DI30" s="153"/>
      <c r="DJ30" s="153"/>
      <c r="DK30" s="153"/>
      <c r="DL30" s="153"/>
      <c r="DM30" s="153"/>
      <c r="DN30" s="153"/>
      <c r="DO30" s="153"/>
      <c r="DP30" s="153"/>
      <c r="DQ30" s="153"/>
      <c r="DR30" s="153"/>
      <c r="DS30" s="153"/>
      <c r="DT30" s="153"/>
      <c r="DU30" s="153"/>
      <c r="DV30" s="153"/>
      <c r="DW30" s="153"/>
      <c r="DX30" s="153"/>
      <c r="DY30" s="153"/>
      <c r="DZ30" s="153"/>
      <c r="EA30" s="153"/>
      <c r="EB30" s="153"/>
      <c r="EC30" s="153"/>
      <c r="ED30" s="153"/>
      <c r="EE30" s="153"/>
      <c r="EF30" s="153"/>
      <c r="EG30" s="153"/>
      <c r="EH30" s="153"/>
      <c r="EI30" s="153"/>
      <c r="EJ30" s="153"/>
      <c r="EK30" s="153"/>
      <c r="EL30" s="153"/>
      <c r="EM30" s="153"/>
      <c r="EN30" s="153"/>
      <c r="EO30" s="153"/>
      <c r="EP30" s="153"/>
      <c r="EQ30" s="153"/>
      <c r="ER30" s="153"/>
      <c r="ES30" s="153"/>
      <c r="ET30" s="153"/>
      <c r="EU30" s="153"/>
      <c r="EV30" s="153"/>
      <c r="EW30" s="153"/>
      <c r="EX30" s="153"/>
      <c r="EY30" s="153"/>
      <c r="EZ30" s="153"/>
      <c r="FA30" s="153"/>
      <c r="FB30" s="153"/>
      <c r="FC30" s="153"/>
      <c r="FD30" s="153"/>
      <c r="FE30" s="153"/>
      <c r="FF30" s="153"/>
      <c r="FG30" s="153"/>
      <c r="FH30" s="153"/>
      <c r="FI30" s="153"/>
      <c r="FJ30" s="153"/>
      <c r="FK30" s="153"/>
      <c r="FL30" s="153"/>
      <c r="FM30" s="153"/>
      <c r="FN30" s="153"/>
      <c r="FO30" s="153"/>
      <c r="FP30" s="153"/>
      <c r="FQ30" s="153"/>
      <c r="FR30" s="153"/>
      <c r="FS30" s="153"/>
      <c r="FT30" s="153"/>
      <c r="FU30" s="153"/>
      <c r="FV30" s="153"/>
      <c r="FW30" s="153"/>
      <c r="FX30" s="153"/>
      <c r="FY30" s="153"/>
      <c r="FZ30" s="153"/>
      <c r="GA30" s="153"/>
      <c r="GB30" s="153"/>
      <c r="GC30" s="153"/>
      <c r="GD30" s="153"/>
      <c r="GE30" s="153"/>
      <c r="GF30" s="153"/>
      <c r="GG30" s="153"/>
      <c r="GH30" s="153"/>
      <c r="GI30" s="153"/>
      <c r="GJ30" s="153"/>
      <c r="GK30" s="153"/>
      <c r="GL30" s="153"/>
      <c r="GM30" s="153"/>
      <c r="GN30" s="153"/>
      <c r="GO30" s="153"/>
      <c r="GP30" s="153"/>
      <c r="GQ30" s="153"/>
      <c r="GR30" s="153"/>
      <c r="GS30" s="153"/>
      <c r="GT30" s="153"/>
      <c r="GU30" s="153"/>
    </row>
    <row r="31" spans="1:223" s="153" customFormat="1" ht="28.5" x14ac:dyDescent="0.45">
      <c r="A31" s="174" t="s">
        <v>4</v>
      </c>
      <c r="B31" s="175"/>
      <c r="C31" s="176"/>
      <c r="D31" s="175"/>
      <c r="E31" s="175"/>
      <c r="F31" s="174"/>
      <c r="G31" s="177"/>
      <c r="H31" s="175"/>
      <c r="I31" s="175"/>
      <c r="J31" s="178"/>
      <c r="K31" s="178"/>
      <c r="L31" s="175"/>
      <c r="M31" s="175"/>
      <c r="N31" s="175"/>
      <c r="O31" s="179"/>
      <c r="P31" s="181"/>
      <c r="Q31" s="181"/>
      <c r="R31" s="175"/>
      <c r="S31" s="174"/>
      <c r="T31" s="174"/>
    </row>
    <row r="32" spans="1:223" s="153" customFormat="1" ht="28.5" x14ac:dyDescent="0.45">
      <c r="A32" s="182" t="s">
        <v>3</v>
      </c>
      <c r="B32" s="167">
        <v>35.6</v>
      </c>
      <c r="C32" s="167">
        <v>18.04</v>
      </c>
      <c r="D32" s="172">
        <v>100</v>
      </c>
      <c r="E32" s="188" t="s">
        <v>0</v>
      </c>
      <c r="F32" s="169">
        <v>11.593999999999999</v>
      </c>
      <c r="G32" s="168">
        <f>F32*C32</f>
        <v>209.15575999999999</v>
      </c>
      <c r="H32" s="167">
        <v>34.31</v>
      </c>
      <c r="I32" s="169">
        <f>H32/100*C32</f>
        <v>6.1895239999999996</v>
      </c>
      <c r="J32" s="167">
        <v>57.47</v>
      </c>
      <c r="K32" s="167">
        <v>7</v>
      </c>
      <c r="L32" s="183">
        <v>7.8223246697066688</v>
      </c>
      <c r="M32" s="167">
        <v>0.92752491319093622</v>
      </c>
      <c r="N32" s="183" t="s">
        <v>0</v>
      </c>
      <c r="O32" s="183">
        <v>0.52756605823807257</v>
      </c>
      <c r="P32" s="183" t="s">
        <v>0</v>
      </c>
      <c r="Q32" s="184">
        <v>6.4</v>
      </c>
      <c r="R32" s="183">
        <v>5.7290769230769216</v>
      </c>
      <c r="S32" s="183" t="s">
        <v>0</v>
      </c>
      <c r="T32" s="183" t="s">
        <v>0</v>
      </c>
      <c r="U32" s="156"/>
      <c r="V32" s="156"/>
    </row>
    <row r="33" spans="1:22" s="153" customFormat="1" ht="28.5" x14ac:dyDescent="0.45">
      <c r="A33" s="182" t="s">
        <v>2</v>
      </c>
      <c r="B33" s="169">
        <v>1.047966</v>
      </c>
      <c r="C33" s="169">
        <v>0.54325773915688136</v>
      </c>
      <c r="D33" s="167">
        <v>2.9982687312206329</v>
      </c>
      <c r="E33" s="183" t="s">
        <v>0</v>
      </c>
      <c r="F33" s="185">
        <v>0.14991343656103162</v>
      </c>
      <c r="G33" s="186" t="s">
        <v>0</v>
      </c>
      <c r="H33" s="169">
        <v>1.3763481223317571</v>
      </c>
      <c r="I33" s="187" t="s">
        <v>0</v>
      </c>
      <c r="J33" s="169">
        <v>0.84022911824921065</v>
      </c>
      <c r="K33" s="169">
        <v>0.30910722871869856</v>
      </c>
      <c r="L33" s="188" t="s">
        <v>0</v>
      </c>
      <c r="M33" s="188" t="s">
        <v>0</v>
      </c>
      <c r="N33" s="188" t="s">
        <v>0</v>
      </c>
      <c r="O33" s="188" t="s">
        <v>0</v>
      </c>
      <c r="P33" s="188" t="s">
        <v>0</v>
      </c>
      <c r="Q33" s="169">
        <v>0.45973453878716369</v>
      </c>
      <c r="R33" s="188" t="s">
        <v>0</v>
      </c>
      <c r="S33" s="188" t="s">
        <v>0</v>
      </c>
      <c r="T33" s="188" t="s">
        <v>0</v>
      </c>
      <c r="U33" s="156"/>
      <c r="V33" s="156"/>
    </row>
    <row r="34" spans="1:22" s="153" customFormat="1" ht="28.5" x14ac:dyDescent="0.45">
      <c r="A34" s="182" t="s">
        <v>1</v>
      </c>
      <c r="B34" s="185">
        <v>0.52929999999999999</v>
      </c>
      <c r="C34" s="213">
        <v>0.27429999999999999</v>
      </c>
      <c r="D34" s="169">
        <v>1.52</v>
      </c>
      <c r="E34" s="187" t="s">
        <v>0</v>
      </c>
      <c r="F34" s="214">
        <v>7.5800000000000006E-2</v>
      </c>
      <c r="G34" s="186" t="s">
        <v>0</v>
      </c>
      <c r="H34" s="185">
        <v>0.69479999999999997</v>
      </c>
      <c r="I34" s="187" t="s">
        <v>0</v>
      </c>
      <c r="J34" s="185">
        <v>0.42430000000000001</v>
      </c>
      <c r="K34" s="215">
        <v>0.15620000000000001</v>
      </c>
      <c r="L34" s="188" t="s">
        <v>0</v>
      </c>
      <c r="M34" s="188" t="s">
        <v>0</v>
      </c>
      <c r="N34" s="188" t="s">
        <v>0</v>
      </c>
      <c r="O34" s="188" t="s">
        <v>0</v>
      </c>
      <c r="P34" s="188" t="s">
        <v>0</v>
      </c>
      <c r="Q34" s="185">
        <v>0.2321</v>
      </c>
      <c r="R34" s="188" t="s">
        <v>0</v>
      </c>
      <c r="S34" s="188" t="s">
        <v>0</v>
      </c>
      <c r="T34" s="188" t="s">
        <v>0</v>
      </c>
    </row>
    <row r="35" spans="1:22" s="153" customFormat="1" ht="28.5" x14ac:dyDescent="0.45">
      <c r="A35" s="189"/>
      <c r="B35" s="190"/>
      <c r="C35" s="191"/>
      <c r="D35" s="192"/>
      <c r="E35" s="192"/>
      <c r="F35" s="193"/>
      <c r="G35" s="193"/>
      <c r="H35" s="190"/>
      <c r="I35" s="190"/>
      <c r="J35" s="190"/>
      <c r="K35" s="194"/>
      <c r="L35" s="190"/>
      <c r="M35" s="190"/>
      <c r="N35" s="190"/>
      <c r="O35" s="192"/>
      <c r="P35" s="190"/>
      <c r="Q35" s="190"/>
      <c r="R35" s="217"/>
      <c r="S35" s="230"/>
      <c r="T35" s="230"/>
    </row>
    <row r="36" spans="1:22" s="153" customFormat="1" ht="11.25" x14ac:dyDescent="0.2">
      <c r="A36" s="158"/>
      <c r="D36" s="158"/>
      <c r="E36" s="158"/>
      <c r="F36" s="157"/>
      <c r="G36" s="157"/>
      <c r="L36" s="152"/>
      <c r="M36" s="152"/>
      <c r="N36" s="152"/>
      <c r="O36" s="159"/>
      <c r="P36" s="160"/>
      <c r="Q36" s="154"/>
      <c r="S36" s="156"/>
      <c r="T36" s="156"/>
      <c r="U36" s="156"/>
      <c r="V36" s="156"/>
    </row>
    <row r="37" spans="1:22" s="153" customFormat="1" ht="11.25" x14ac:dyDescent="0.2">
      <c r="A37" s="152"/>
      <c r="C37" s="152"/>
      <c r="F37" s="156"/>
      <c r="G37" s="156"/>
      <c r="P37" s="154"/>
      <c r="Q37" s="154"/>
      <c r="S37" s="156"/>
      <c r="T37" s="156"/>
    </row>
    <row r="38" spans="1:22" s="153" customFormat="1" ht="11.25" x14ac:dyDescent="0.2">
      <c r="A38" s="152"/>
      <c r="P38" s="154"/>
      <c r="Q38" s="154"/>
      <c r="S38" s="156"/>
      <c r="T38" s="156"/>
      <c r="U38" s="156"/>
      <c r="V38" s="156"/>
    </row>
    <row r="39" spans="1:22" s="153" customFormat="1" ht="11.25" x14ac:dyDescent="0.2">
      <c r="C39" s="152"/>
      <c r="F39" s="156"/>
      <c r="G39" s="156"/>
      <c r="M39" s="161"/>
      <c r="N39" s="152"/>
      <c r="O39" s="152"/>
      <c r="P39" s="154"/>
      <c r="Q39" s="160"/>
      <c r="S39" s="156"/>
      <c r="T39" s="156"/>
      <c r="U39" s="156"/>
      <c r="V39" s="156"/>
    </row>
    <row r="40" spans="1:22" s="153" customFormat="1" ht="11.25" x14ac:dyDescent="0.2">
      <c r="M40" s="148"/>
      <c r="P40" s="154"/>
      <c r="Q40" s="154"/>
      <c r="S40" s="156"/>
      <c r="T40" s="156"/>
      <c r="U40" s="156"/>
      <c r="V40" s="156"/>
    </row>
    <row r="41" spans="1:22" s="153" customFormat="1" ht="11.25" x14ac:dyDescent="0.2">
      <c r="A41" s="252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P41" s="154"/>
      <c r="Q41" s="154"/>
      <c r="S41" s="156"/>
      <c r="T41" s="156"/>
      <c r="U41" s="156"/>
      <c r="V41" s="156"/>
    </row>
    <row r="42" spans="1:22" s="153" customFormat="1" ht="11.25" x14ac:dyDescent="0.2">
      <c r="F42" s="156"/>
      <c r="G42" s="156"/>
      <c r="P42" s="154"/>
      <c r="Q42" s="154"/>
      <c r="S42" s="156"/>
      <c r="T42" s="156"/>
      <c r="U42" s="156"/>
      <c r="V42" s="156"/>
    </row>
    <row r="43" spans="1:22" s="153" customFormat="1" ht="11.25" x14ac:dyDescent="0.2">
      <c r="F43" s="156"/>
      <c r="G43" s="156"/>
      <c r="P43" s="154"/>
      <c r="Q43" s="154"/>
      <c r="S43" s="156"/>
      <c r="T43" s="156"/>
      <c r="U43" s="156"/>
      <c r="V43" s="156"/>
    </row>
    <row r="44" spans="1:22" x14ac:dyDescent="0.2">
      <c r="S44" s="156"/>
      <c r="T44" s="156"/>
      <c r="U44" s="156"/>
      <c r="V44" s="156"/>
    </row>
    <row r="45" spans="1:22" x14ac:dyDescent="0.2">
      <c r="S45" s="156"/>
      <c r="T45" s="156"/>
      <c r="U45" s="156"/>
      <c r="V45" s="156"/>
    </row>
    <row r="46" spans="1:22" x14ac:dyDescent="0.2">
      <c r="S46" s="156"/>
      <c r="T46" s="156"/>
      <c r="U46" s="156"/>
      <c r="V46" s="156"/>
    </row>
    <row r="47" spans="1:22" x14ac:dyDescent="0.2">
      <c r="S47" s="156"/>
      <c r="T47" s="156"/>
      <c r="U47" s="153"/>
      <c r="V47" s="153"/>
    </row>
    <row r="48" spans="1:22" x14ac:dyDescent="0.2">
      <c r="S48" s="156"/>
      <c r="T48" s="156"/>
      <c r="U48" s="156"/>
      <c r="V48" s="156"/>
    </row>
    <row r="49" spans="19:22" x14ac:dyDescent="0.2">
      <c r="S49" s="156"/>
      <c r="T49" s="156"/>
      <c r="U49" s="156"/>
      <c r="V49" s="156"/>
    </row>
    <row r="50" spans="19:22" x14ac:dyDescent="0.2">
      <c r="S50" s="156"/>
      <c r="T50" s="156"/>
      <c r="U50" s="156"/>
      <c r="V50" s="156"/>
    </row>
    <row r="51" spans="19:22" x14ac:dyDescent="0.2">
      <c r="S51" s="156"/>
      <c r="T51" s="156"/>
      <c r="U51" s="156"/>
      <c r="V51" s="156"/>
    </row>
    <row r="52" spans="19:22" x14ac:dyDescent="0.2">
      <c r="S52" s="156"/>
      <c r="T52" s="156"/>
      <c r="U52" s="153"/>
      <c r="V52" s="153"/>
    </row>
    <row r="53" spans="19:22" x14ac:dyDescent="0.2">
      <c r="S53" s="156"/>
      <c r="T53" s="156"/>
      <c r="U53" s="156"/>
      <c r="V53" s="156"/>
    </row>
    <row r="54" spans="19:22" x14ac:dyDescent="0.2">
      <c r="S54" s="156"/>
      <c r="T54" s="156"/>
      <c r="U54" s="156"/>
      <c r="V54" s="156"/>
    </row>
    <row r="55" spans="19:22" x14ac:dyDescent="0.2">
      <c r="S55" s="153"/>
      <c r="T55" s="153"/>
      <c r="U55" s="153"/>
      <c r="V55" s="153"/>
    </row>
    <row r="56" spans="19:22" x14ac:dyDescent="0.2">
      <c r="S56" s="153"/>
      <c r="T56" s="153"/>
      <c r="U56" s="153"/>
      <c r="V56" s="153"/>
    </row>
    <row r="57" spans="19:22" x14ac:dyDescent="0.2">
      <c r="S57" s="153"/>
      <c r="T57" s="153"/>
      <c r="U57" s="153"/>
      <c r="V57" s="153"/>
    </row>
    <row r="58" spans="19:22" x14ac:dyDescent="0.2">
      <c r="S58" s="153"/>
      <c r="T58" s="153"/>
      <c r="U58" s="153"/>
      <c r="V58" s="153"/>
    </row>
    <row r="59" spans="19:22" x14ac:dyDescent="0.2">
      <c r="S59" s="153"/>
      <c r="T59" s="153"/>
      <c r="U59" s="153"/>
      <c r="V59" s="153"/>
    </row>
    <row r="60" spans="19:22" x14ac:dyDescent="0.2">
      <c r="S60" s="153"/>
      <c r="T60" s="153"/>
      <c r="U60" s="153"/>
      <c r="V60" s="153"/>
    </row>
    <row r="61" spans="19:22" x14ac:dyDescent="0.2">
      <c r="S61" s="153"/>
      <c r="T61" s="153"/>
      <c r="U61" s="153"/>
      <c r="V61" s="153"/>
    </row>
    <row r="62" spans="19:22" x14ac:dyDescent="0.2">
      <c r="S62" s="153"/>
      <c r="T62" s="153"/>
      <c r="U62" s="153"/>
      <c r="V62" s="153"/>
    </row>
    <row r="63" spans="19:22" x14ac:dyDescent="0.2">
      <c r="S63" s="153"/>
      <c r="T63" s="153"/>
      <c r="U63" s="153"/>
      <c r="V63" s="153"/>
    </row>
    <row r="64" spans="19:22" x14ac:dyDescent="0.2">
      <c r="S64" s="153"/>
      <c r="T64" s="153"/>
      <c r="U64" s="153"/>
      <c r="V64" s="153"/>
    </row>
    <row r="65" spans="19:22" x14ac:dyDescent="0.2">
      <c r="S65" s="153"/>
      <c r="T65" s="153"/>
      <c r="U65" s="153"/>
      <c r="V65" s="153"/>
    </row>
    <row r="66" spans="19:22" x14ac:dyDescent="0.2">
      <c r="S66" s="153"/>
      <c r="T66" s="153"/>
      <c r="U66" s="153"/>
      <c r="V66" s="153"/>
    </row>
  </sheetData>
  <sortState xmlns:xlrd2="http://schemas.microsoft.com/office/spreadsheetml/2017/richdata2" ref="A23:Q30">
    <sortCondition descending="1" ref="C23:C30"/>
  </sortState>
  <mergeCells count="1">
    <mergeCell ref="A41:K41"/>
  </mergeCells>
  <printOptions horizontalCentered="1"/>
  <pageMargins left="0.25" right="0.25" top="0.75" bottom="0.75" header="0.3" footer="0.3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A4444-E9DA-4B18-A59C-F841E684B6DB}">
  <sheetPr>
    <pageSetUpPr fitToPage="1"/>
  </sheetPr>
  <dimension ref="A1:T57"/>
  <sheetViews>
    <sheetView zoomScale="42" zoomScaleNormal="42" workbookViewId="0">
      <selection activeCell="A27" sqref="A27"/>
    </sheetView>
  </sheetViews>
  <sheetFormatPr defaultColWidth="24.5703125" defaultRowHeight="12.75" x14ac:dyDescent="0.2"/>
  <cols>
    <col min="1" max="1" width="65.42578125" customWidth="1"/>
    <col min="4" max="5" width="28.140625" customWidth="1"/>
    <col min="6" max="6" width="30.28515625" customWidth="1"/>
    <col min="7" max="7" width="31" customWidth="1"/>
    <col min="8" max="8" width="30.7109375" customWidth="1"/>
    <col min="9" max="9" width="31.42578125" customWidth="1"/>
    <col min="12" max="12" width="27.85546875" customWidth="1"/>
  </cols>
  <sheetData>
    <row r="1" spans="1:1" s="153" customFormat="1" ht="11.25" x14ac:dyDescent="0.2"/>
    <row r="2" spans="1:1" s="153" customFormat="1" ht="11.25" x14ac:dyDescent="0.2"/>
    <row r="3" spans="1:1" s="153" customFormat="1" ht="11.25" x14ac:dyDescent="0.2"/>
    <row r="4" spans="1:1" s="153" customFormat="1" ht="11.25" x14ac:dyDescent="0.2"/>
    <row r="5" spans="1:1" s="153" customFormat="1" ht="11.25" x14ac:dyDescent="0.2"/>
    <row r="6" spans="1:1" s="153" customFormat="1" ht="11.25" x14ac:dyDescent="0.2"/>
    <row r="7" spans="1:1" s="153" customFormat="1" ht="11.25" x14ac:dyDescent="0.2"/>
    <row r="8" spans="1:1" s="153" customFormat="1" ht="11.25" x14ac:dyDescent="0.2"/>
    <row r="9" spans="1:1" s="153" customFormat="1" ht="11.25" x14ac:dyDescent="0.2"/>
    <row r="10" spans="1:1" s="153" customFormat="1" ht="11.25" x14ac:dyDescent="0.2"/>
    <row r="11" spans="1:1" s="153" customFormat="1" ht="11.25" x14ac:dyDescent="0.2"/>
    <row r="12" spans="1:1" s="153" customFormat="1" ht="11.25" x14ac:dyDescent="0.2"/>
    <row r="13" spans="1:1" s="153" customFormat="1" ht="11.25" x14ac:dyDescent="0.2"/>
    <row r="14" spans="1:1" s="153" customFormat="1" ht="11.25" x14ac:dyDescent="0.2"/>
    <row r="15" spans="1:1" s="153" customFormat="1" ht="11.25" x14ac:dyDescent="0.2"/>
    <row r="16" spans="1:1" ht="46.5" x14ac:dyDescent="0.7">
      <c r="A16" s="165" t="s">
        <v>181</v>
      </c>
    </row>
    <row r="17" spans="1:20" ht="15.75" x14ac:dyDescent="0.25">
      <c r="A17" s="142"/>
    </row>
    <row r="18" spans="1:20" ht="61.5" x14ac:dyDescent="0.9">
      <c r="A18" s="166" t="s">
        <v>190</v>
      </c>
    </row>
    <row r="19" spans="1:20" s="208" customFormat="1" ht="28.5" x14ac:dyDescent="0.45">
      <c r="A19" s="204"/>
    </row>
    <row r="20" spans="1:20" s="208" customFormat="1" ht="28.5" x14ac:dyDescent="0.45">
      <c r="A20" s="204"/>
    </row>
    <row r="22" spans="1:20" ht="105" x14ac:dyDescent="0.2">
      <c r="A22" s="162" t="s">
        <v>101</v>
      </c>
      <c r="B22" s="163" t="s">
        <v>124</v>
      </c>
      <c r="C22" s="163" t="s">
        <v>16</v>
      </c>
      <c r="D22" s="163" t="s">
        <v>180</v>
      </c>
      <c r="E22" s="163" t="s">
        <v>182</v>
      </c>
      <c r="F22" s="163" t="s">
        <v>125</v>
      </c>
      <c r="G22" s="163" t="s">
        <v>134</v>
      </c>
      <c r="H22" s="164" t="s">
        <v>102</v>
      </c>
      <c r="I22" s="164" t="s">
        <v>126</v>
      </c>
      <c r="J22" s="164" t="s">
        <v>127</v>
      </c>
      <c r="K22" s="163" t="s">
        <v>128</v>
      </c>
      <c r="L22" s="164" t="s">
        <v>129</v>
      </c>
      <c r="M22" s="164" t="s">
        <v>130</v>
      </c>
      <c r="N22" s="164" t="s">
        <v>155</v>
      </c>
      <c r="O22" s="163" t="s">
        <v>131</v>
      </c>
      <c r="P22" s="163" t="s">
        <v>156</v>
      </c>
      <c r="Q22" s="164" t="s">
        <v>132</v>
      </c>
      <c r="R22" s="164" t="s">
        <v>183</v>
      </c>
      <c r="S22" s="164" t="s">
        <v>113</v>
      </c>
      <c r="T22" s="164" t="s">
        <v>140</v>
      </c>
    </row>
    <row r="23" spans="1:20" ht="28.5" x14ac:dyDescent="0.45">
      <c r="A23" s="170" t="s">
        <v>138</v>
      </c>
      <c r="B23" s="167">
        <v>36.549999999999997</v>
      </c>
      <c r="C23" s="167">
        <v>18.260000000000002</v>
      </c>
      <c r="D23" s="168">
        <v>101.2</v>
      </c>
      <c r="E23" s="168">
        <v>25</v>
      </c>
      <c r="F23" s="169">
        <v>11.679</v>
      </c>
      <c r="G23" s="168">
        <f t="shared" ref="G23:G51" si="0">F23*C23</f>
        <v>213.25854000000001</v>
      </c>
      <c r="H23" s="167">
        <v>34.96</v>
      </c>
      <c r="I23" s="169">
        <f t="shared" ref="I23:I51" si="1">H23/100*C23</f>
        <v>6.3836960000000014</v>
      </c>
      <c r="J23" s="167">
        <v>57.97</v>
      </c>
      <c r="K23" s="167">
        <v>7.2</v>
      </c>
      <c r="L23" s="167">
        <v>7.8821598523009051</v>
      </c>
      <c r="M23" s="167">
        <v>0.81134009261960283</v>
      </c>
      <c r="N23" s="168">
        <v>62.5</v>
      </c>
      <c r="O23" s="167">
        <v>0.60324539069004146</v>
      </c>
      <c r="P23" s="168">
        <v>10</v>
      </c>
      <c r="Q23" s="167">
        <v>6.2</v>
      </c>
      <c r="R23" s="167">
        <v>1.9207499999999982</v>
      </c>
      <c r="S23" s="168">
        <v>2022</v>
      </c>
      <c r="T23" s="170" t="s">
        <v>141</v>
      </c>
    </row>
    <row r="24" spans="1:20" ht="28.5" x14ac:dyDescent="0.45">
      <c r="A24" s="170" t="s">
        <v>135</v>
      </c>
      <c r="B24" s="167">
        <v>36.54</v>
      </c>
      <c r="C24" s="167">
        <v>18.690000000000001</v>
      </c>
      <c r="D24" s="168">
        <v>103.6</v>
      </c>
      <c r="E24" s="168">
        <v>25</v>
      </c>
      <c r="F24" s="169">
        <v>11.635</v>
      </c>
      <c r="G24" s="168">
        <f t="shared" si="0"/>
        <v>217.45815000000002</v>
      </c>
      <c r="H24" s="167">
        <v>34.18</v>
      </c>
      <c r="I24" s="169">
        <f t="shared" si="1"/>
        <v>6.388242</v>
      </c>
      <c r="J24" s="167">
        <v>57.5</v>
      </c>
      <c r="K24" s="167">
        <v>7.5</v>
      </c>
      <c r="L24" s="167">
        <v>7.5681700409308688</v>
      </c>
      <c r="M24" s="167">
        <v>1.4210290467361784</v>
      </c>
      <c r="N24" s="168">
        <v>75</v>
      </c>
      <c r="O24" s="167">
        <v>0.91425592502108577</v>
      </c>
      <c r="P24" s="168">
        <v>10</v>
      </c>
      <c r="Q24" s="167">
        <v>6.2</v>
      </c>
      <c r="R24" s="167">
        <v>2.3695499999999985</v>
      </c>
      <c r="S24" s="168">
        <v>2022</v>
      </c>
      <c r="T24" s="170" t="s">
        <v>141</v>
      </c>
    </row>
    <row r="25" spans="1:20" ht="28.5" x14ac:dyDescent="0.45">
      <c r="A25" s="170" t="s">
        <v>137</v>
      </c>
      <c r="B25" s="167">
        <v>36.299999999999997</v>
      </c>
      <c r="C25" s="167">
        <v>17.899999999999999</v>
      </c>
      <c r="D25" s="168">
        <v>99.2</v>
      </c>
      <c r="E25" s="168">
        <v>61</v>
      </c>
      <c r="F25" s="169">
        <v>11.676</v>
      </c>
      <c r="G25" s="168">
        <f t="shared" si="0"/>
        <v>209.00039999999998</v>
      </c>
      <c r="H25" s="167">
        <v>35.92</v>
      </c>
      <c r="I25" s="169">
        <f t="shared" si="1"/>
        <v>6.4296799999999994</v>
      </c>
      <c r="J25" s="167">
        <v>57.22</v>
      </c>
      <c r="K25" s="167">
        <v>6.8</v>
      </c>
      <c r="L25" s="167">
        <v>7.8200363167362852</v>
      </c>
      <c r="M25" s="167">
        <v>0.93196831701692395</v>
      </c>
      <c r="N25" s="168">
        <v>73.170731707317074</v>
      </c>
      <c r="O25" s="167">
        <v>1.773320104651841</v>
      </c>
      <c r="P25" s="168">
        <v>32</v>
      </c>
      <c r="Q25" s="167">
        <v>6.2</v>
      </c>
      <c r="R25" s="167">
        <v>8.0917499999999993</v>
      </c>
      <c r="S25" s="168">
        <v>2022</v>
      </c>
      <c r="T25" s="170" t="s">
        <v>145</v>
      </c>
    </row>
    <row r="26" spans="1:20" ht="28.5" x14ac:dyDescent="0.45">
      <c r="A26" s="170" t="s">
        <v>158</v>
      </c>
      <c r="B26" s="167">
        <v>36.07</v>
      </c>
      <c r="C26" s="167">
        <v>18.309999999999999</v>
      </c>
      <c r="D26" s="168">
        <v>101.5</v>
      </c>
      <c r="E26" s="168">
        <v>24</v>
      </c>
      <c r="F26" s="169">
        <v>11.597</v>
      </c>
      <c r="G26" s="168">
        <f t="shared" si="0"/>
        <v>212.34106999999997</v>
      </c>
      <c r="H26" s="167">
        <v>34.119999999999997</v>
      </c>
      <c r="I26" s="169">
        <f t="shared" si="1"/>
        <v>6.2473719999999986</v>
      </c>
      <c r="J26" s="167">
        <v>57.68</v>
      </c>
      <c r="K26" s="167">
        <v>7</v>
      </c>
      <c r="L26" s="167">
        <v>7.7114113404231706</v>
      </c>
      <c r="M26" s="167">
        <v>1.142890601120059</v>
      </c>
      <c r="N26" s="168">
        <v>80</v>
      </c>
      <c r="O26" s="167">
        <v>0.78237876744808954</v>
      </c>
      <c r="P26" s="168">
        <v>9</v>
      </c>
      <c r="Q26" s="167">
        <v>6.3</v>
      </c>
      <c r="R26" s="167">
        <v>1.8646499999999984</v>
      </c>
      <c r="S26" s="168">
        <v>2024</v>
      </c>
      <c r="T26" s="170" t="s">
        <v>141</v>
      </c>
    </row>
    <row r="27" spans="1:20" ht="28.5" x14ac:dyDescent="0.45">
      <c r="A27" s="218" t="s">
        <v>187</v>
      </c>
      <c r="B27" s="167">
        <v>35.89</v>
      </c>
      <c r="C27" s="167">
        <v>19.04</v>
      </c>
      <c r="D27" s="168">
        <v>105.5</v>
      </c>
      <c r="E27" s="168">
        <v>13</v>
      </c>
      <c r="F27" s="169">
        <v>11.545999999999999</v>
      </c>
      <c r="G27" s="168">
        <f t="shared" si="0"/>
        <v>219.83583999999999</v>
      </c>
      <c r="H27" s="167">
        <v>33.57</v>
      </c>
      <c r="I27" s="169">
        <f t="shared" si="1"/>
        <v>6.3917279999999996</v>
      </c>
      <c r="J27" s="171">
        <v>57.48</v>
      </c>
      <c r="K27" s="167">
        <v>6.7</v>
      </c>
      <c r="L27" s="167">
        <v>8.1666534129260047</v>
      </c>
      <c r="M27" s="167">
        <v>0.25892541179416728</v>
      </c>
      <c r="N27" s="168">
        <v>40</v>
      </c>
      <c r="O27" s="167">
        <v>0.13762728582343087</v>
      </c>
      <c r="P27" s="168">
        <v>9</v>
      </c>
      <c r="Q27" s="167">
        <v>7</v>
      </c>
      <c r="R27" s="167">
        <v>6.8575499999999998</v>
      </c>
      <c r="S27" s="168">
        <v>2026</v>
      </c>
      <c r="T27" s="170" t="s">
        <v>141</v>
      </c>
    </row>
    <row r="28" spans="1:20" ht="28.5" x14ac:dyDescent="0.45">
      <c r="A28" s="218" t="s">
        <v>188</v>
      </c>
      <c r="B28" s="167">
        <v>35.08</v>
      </c>
      <c r="C28" s="167">
        <v>19</v>
      </c>
      <c r="D28" s="168">
        <v>105.3</v>
      </c>
      <c r="E28" s="168">
        <v>11</v>
      </c>
      <c r="F28" s="169">
        <v>11.664</v>
      </c>
      <c r="G28" s="168">
        <f t="shared" si="0"/>
        <v>221.61599999999999</v>
      </c>
      <c r="H28" s="167">
        <v>35.619999999999997</v>
      </c>
      <c r="I28" s="169">
        <f t="shared" si="1"/>
        <v>6.7677999999999994</v>
      </c>
      <c r="J28" s="167">
        <v>57.84</v>
      </c>
      <c r="K28" s="167">
        <v>7</v>
      </c>
      <c r="L28" s="167">
        <v>7.7414871952048969</v>
      </c>
      <c r="M28" s="167">
        <v>1.0844908830972892</v>
      </c>
      <c r="N28" s="168">
        <v>62.5</v>
      </c>
      <c r="O28" s="167">
        <v>0.74984668862465709</v>
      </c>
      <c r="P28" s="168">
        <v>8</v>
      </c>
      <c r="Q28" s="167">
        <v>6.6</v>
      </c>
      <c r="R28" s="167">
        <v>6.296549999999999</v>
      </c>
      <c r="S28" s="168">
        <v>2026</v>
      </c>
      <c r="T28" s="170" t="s">
        <v>145</v>
      </c>
    </row>
    <row r="29" spans="1:20" ht="28.5" x14ac:dyDescent="0.45">
      <c r="A29" s="170" t="s">
        <v>120</v>
      </c>
      <c r="B29" s="167">
        <v>34.92</v>
      </c>
      <c r="C29" s="167">
        <v>18.18</v>
      </c>
      <c r="D29" s="168">
        <v>100.7</v>
      </c>
      <c r="E29" s="168">
        <v>37</v>
      </c>
      <c r="F29" s="169">
        <v>11.625999999999999</v>
      </c>
      <c r="G29" s="168">
        <f t="shared" si="0"/>
        <v>211.36067999999997</v>
      </c>
      <c r="H29" s="167">
        <v>33.97</v>
      </c>
      <c r="I29" s="169">
        <f t="shared" si="1"/>
        <v>6.1757460000000002</v>
      </c>
      <c r="J29" s="167">
        <v>57.86</v>
      </c>
      <c r="K29" s="167">
        <v>7.3</v>
      </c>
      <c r="L29" s="167">
        <v>8.0958702940561924</v>
      </c>
      <c r="M29" s="167">
        <v>0.39636836105593765</v>
      </c>
      <c r="N29" s="168">
        <v>45</v>
      </c>
      <c r="O29" s="167">
        <v>0.1994993031493788</v>
      </c>
      <c r="P29" s="168">
        <v>13</v>
      </c>
      <c r="Q29" s="167">
        <v>6.8</v>
      </c>
      <c r="R29" s="167">
        <v>5.8196999999999992</v>
      </c>
      <c r="S29" s="168">
        <v>2020</v>
      </c>
      <c r="T29" s="170" t="s">
        <v>144</v>
      </c>
    </row>
    <row r="30" spans="1:20" ht="28.5" x14ac:dyDescent="0.45">
      <c r="A30" s="218" t="s">
        <v>189</v>
      </c>
      <c r="B30" s="167">
        <v>34.869999999999997</v>
      </c>
      <c r="C30" s="167">
        <v>18.350000000000001</v>
      </c>
      <c r="D30" s="168">
        <v>101.7</v>
      </c>
      <c r="E30" s="168">
        <v>11</v>
      </c>
      <c r="F30" s="169">
        <v>11.516999999999999</v>
      </c>
      <c r="G30" s="168">
        <f t="shared" si="0"/>
        <v>211.33695</v>
      </c>
      <c r="H30" s="167">
        <v>34.56</v>
      </c>
      <c r="I30" s="169">
        <f t="shared" si="1"/>
        <v>6.3417600000000007</v>
      </c>
      <c r="J30" s="171">
        <v>57.2</v>
      </c>
      <c r="K30" s="167">
        <v>6.8</v>
      </c>
      <c r="L30" s="167">
        <v>6.9494485581540024</v>
      </c>
      <c r="M30" s="167">
        <v>2.6224299841669869</v>
      </c>
      <c r="N30" s="168">
        <v>87.5</v>
      </c>
      <c r="O30" s="167">
        <v>0.42560759360218814</v>
      </c>
      <c r="P30" s="168">
        <v>8</v>
      </c>
      <c r="Q30" s="167">
        <v>6.5</v>
      </c>
      <c r="R30" s="167">
        <v>6.3245999999999984</v>
      </c>
      <c r="S30" s="168">
        <v>2026</v>
      </c>
      <c r="T30" s="170" t="s">
        <v>145</v>
      </c>
    </row>
    <row r="31" spans="1:20" ht="28.5" x14ac:dyDescent="0.45">
      <c r="A31" s="170" t="s">
        <v>164</v>
      </c>
      <c r="B31" s="167">
        <v>34.770000000000003</v>
      </c>
      <c r="C31" s="167">
        <v>17.850000000000001</v>
      </c>
      <c r="D31" s="168">
        <v>98.9</v>
      </c>
      <c r="E31" s="168">
        <v>29</v>
      </c>
      <c r="F31" s="169">
        <v>11.843999999999999</v>
      </c>
      <c r="G31" s="168">
        <f t="shared" si="0"/>
        <v>211.41540000000001</v>
      </c>
      <c r="H31" s="167">
        <v>34.99</v>
      </c>
      <c r="I31" s="169">
        <f t="shared" si="1"/>
        <v>6.2457150000000015</v>
      </c>
      <c r="J31" s="167">
        <v>59.61</v>
      </c>
      <c r="K31" s="167">
        <v>7</v>
      </c>
      <c r="L31" s="167">
        <v>7.582442385451226</v>
      </c>
      <c r="M31" s="167">
        <v>1.393315756405388</v>
      </c>
      <c r="N31" s="168">
        <v>68.75</v>
      </c>
      <c r="O31" s="167">
        <v>0.28528665994361546</v>
      </c>
      <c r="P31" s="168">
        <v>10</v>
      </c>
      <c r="Q31" s="167">
        <v>6.5</v>
      </c>
      <c r="R31" s="167">
        <v>6.156299999999999</v>
      </c>
      <c r="S31" s="168">
        <v>2024</v>
      </c>
      <c r="T31" s="170" t="s">
        <v>162</v>
      </c>
    </row>
    <row r="32" spans="1:20" ht="28.5" x14ac:dyDescent="0.45">
      <c r="A32" s="170" t="s">
        <v>121</v>
      </c>
      <c r="B32" s="167">
        <v>34.74</v>
      </c>
      <c r="C32" s="167">
        <v>17.89</v>
      </c>
      <c r="D32" s="168">
        <v>99.1</v>
      </c>
      <c r="E32" s="168">
        <v>89</v>
      </c>
      <c r="F32" s="169">
        <v>11.76</v>
      </c>
      <c r="G32" s="168">
        <f t="shared" si="0"/>
        <v>210.38640000000001</v>
      </c>
      <c r="H32" s="167">
        <v>35.409999999999997</v>
      </c>
      <c r="I32" s="169">
        <f t="shared" si="1"/>
        <v>6.3348489999999993</v>
      </c>
      <c r="J32" s="167">
        <v>58.44</v>
      </c>
      <c r="K32" s="167">
        <v>7.3</v>
      </c>
      <c r="L32" s="167">
        <v>8.0081231988943031</v>
      </c>
      <c r="M32" s="167">
        <v>0.56675107010814929</v>
      </c>
      <c r="N32" s="168">
        <v>56.896551724137936</v>
      </c>
      <c r="O32" s="167">
        <v>0.26182753459067065</v>
      </c>
      <c r="P32" s="168">
        <v>38</v>
      </c>
      <c r="Q32" s="167">
        <v>7.2</v>
      </c>
      <c r="R32" s="167">
        <v>5.9318999999999988</v>
      </c>
      <c r="S32" s="168">
        <v>2017</v>
      </c>
      <c r="T32" s="170" t="s">
        <v>142</v>
      </c>
    </row>
    <row r="33" spans="1:20" ht="28.5" x14ac:dyDescent="0.45">
      <c r="A33" s="170" t="s">
        <v>168</v>
      </c>
      <c r="B33" s="167">
        <v>34.71</v>
      </c>
      <c r="C33" s="167">
        <v>18.97</v>
      </c>
      <c r="D33" s="168">
        <v>105.1</v>
      </c>
      <c r="E33" s="168">
        <v>16</v>
      </c>
      <c r="F33" s="169">
        <v>11.786</v>
      </c>
      <c r="G33" s="168">
        <f t="shared" si="0"/>
        <v>223.58041999999998</v>
      </c>
      <c r="H33" s="167">
        <v>36.15</v>
      </c>
      <c r="I33" s="169">
        <f t="shared" si="1"/>
        <v>6.8576549999999994</v>
      </c>
      <c r="J33" s="167">
        <v>58.25</v>
      </c>
      <c r="K33" s="167">
        <v>7.1</v>
      </c>
      <c r="L33" s="167">
        <v>7.8885814787086748</v>
      </c>
      <c r="M33" s="167">
        <v>0.79887091512878805</v>
      </c>
      <c r="N33" s="168">
        <v>50</v>
      </c>
      <c r="O33" s="167">
        <v>0.43879857825584545</v>
      </c>
      <c r="P33" s="168">
        <v>8</v>
      </c>
      <c r="Q33" s="167">
        <v>6.7</v>
      </c>
      <c r="R33" s="167">
        <v>6.1282499999999995</v>
      </c>
      <c r="S33" s="168">
        <v>2025</v>
      </c>
      <c r="T33" s="170" t="s">
        <v>145</v>
      </c>
    </row>
    <row r="34" spans="1:20" ht="28.5" x14ac:dyDescent="0.45">
      <c r="A34" s="170" t="s">
        <v>118</v>
      </c>
      <c r="B34" s="167">
        <v>34.44</v>
      </c>
      <c r="C34" s="167">
        <v>18.14</v>
      </c>
      <c r="D34" s="168">
        <v>100.5</v>
      </c>
      <c r="E34" s="168">
        <v>72</v>
      </c>
      <c r="F34" s="169">
        <v>11.759</v>
      </c>
      <c r="G34" s="168">
        <f t="shared" si="0"/>
        <v>213.30826000000002</v>
      </c>
      <c r="H34" s="167">
        <v>34.950000000000003</v>
      </c>
      <c r="I34" s="169">
        <f t="shared" si="1"/>
        <v>6.3399300000000007</v>
      </c>
      <c r="J34" s="167">
        <v>58.7</v>
      </c>
      <c r="K34" s="167">
        <v>7.3</v>
      </c>
      <c r="L34" s="167">
        <v>7.977842390788501</v>
      </c>
      <c r="M34" s="167">
        <v>0.62554875575048396</v>
      </c>
      <c r="N34" s="168">
        <v>55.555555555555557</v>
      </c>
      <c r="O34" s="167">
        <v>0.19398810446427328</v>
      </c>
      <c r="P34" s="168">
        <v>35</v>
      </c>
      <c r="Q34" s="167">
        <v>7</v>
      </c>
      <c r="R34" s="167">
        <v>3.9403499999999996</v>
      </c>
      <c r="S34" s="168">
        <v>2020</v>
      </c>
      <c r="T34" s="170" t="s">
        <v>141</v>
      </c>
    </row>
    <row r="35" spans="1:20" ht="28.5" x14ac:dyDescent="0.45">
      <c r="A35" s="170" t="s">
        <v>161</v>
      </c>
      <c r="B35" s="167">
        <v>34.409999999999997</v>
      </c>
      <c r="C35" s="167">
        <v>17.97</v>
      </c>
      <c r="D35" s="168">
        <v>99.6</v>
      </c>
      <c r="E35" s="168">
        <v>29</v>
      </c>
      <c r="F35" s="169">
        <v>11.805999999999999</v>
      </c>
      <c r="G35" s="168">
        <f t="shared" si="0"/>
        <v>212.15381999999997</v>
      </c>
      <c r="H35" s="167">
        <v>34.520000000000003</v>
      </c>
      <c r="I35" s="169">
        <f t="shared" si="1"/>
        <v>6.2032439999999998</v>
      </c>
      <c r="J35" s="167">
        <v>59.62</v>
      </c>
      <c r="K35" s="167">
        <v>6.8</v>
      </c>
      <c r="L35" s="167">
        <v>7.425664192290867</v>
      </c>
      <c r="M35" s="167">
        <v>1.6977394324449202</v>
      </c>
      <c r="N35" s="168">
        <v>75</v>
      </c>
      <c r="O35" s="167">
        <v>0.46217717445671824</v>
      </c>
      <c r="P35" s="168">
        <v>10</v>
      </c>
      <c r="Q35" s="167">
        <v>6.4</v>
      </c>
      <c r="R35" s="167">
        <v>7.8392999999999997</v>
      </c>
      <c r="S35" s="168">
        <v>2024</v>
      </c>
      <c r="T35" s="170" t="s">
        <v>162</v>
      </c>
    </row>
    <row r="36" spans="1:20" ht="28.5" x14ac:dyDescent="0.45">
      <c r="A36" s="170" t="s">
        <v>119</v>
      </c>
      <c r="B36" s="167">
        <v>34.08</v>
      </c>
      <c r="C36" s="167">
        <v>18.14</v>
      </c>
      <c r="D36" s="168">
        <v>100.5</v>
      </c>
      <c r="E36" s="168">
        <v>37</v>
      </c>
      <c r="F36" s="169">
        <v>11.592000000000001</v>
      </c>
      <c r="G36" s="168">
        <f t="shared" si="0"/>
        <v>210.27888000000002</v>
      </c>
      <c r="H36" s="167">
        <v>34.15</v>
      </c>
      <c r="I36" s="169">
        <f t="shared" si="1"/>
        <v>6.1948099999999995</v>
      </c>
      <c r="J36" s="167">
        <v>57.32</v>
      </c>
      <c r="K36" s="167">
        <v>7.2</v>
      </c>
      <c r="L36" s="167">
        <v>7.8015385608009753</v>
      </c>
      <c r="M36" s="167">
        <v>0.96788628970684498</v>
      </c>
      <c r="N36" s="168">
        <v>50</v>
      </c>
      <c r="O36" s="167">
        <v>0.40604752412991396</v>
      </c>
      <c r="P36" s="168">
        <v>13</v>
      </c>
      <c r="Q36" s="167">
        <v>7</v>
      </c>
      <c r="R36" s="167">
        <v>2.3975999999999988</v>
      </c>
      <c r="S36" s="168">
        <v>2020</v>
      </c>
      <c r="T36" s="170" t="s">
        <v>141</v>
      </c>
    </row>
    <row r="37" spans="1:20" ht="28.5" x14ac:dyDescent="0.45">
      <c r="A37" s="170" t="s">
        <v>136</v>
      </c>
      <c r="B37" s="167">
        <v>34.049999999999997</v>
      </c>
      <c r="C37" s="167">
        <v>18.46</v>
      </c>
      <c r="D37" s="168">
        <v>102.3</v>
      </c>
      <c r="E37" s="168">
        <v>29</v>
      </c>
      <c r="F37" s="169">
        <v>11.587</v>
      </c>
      <c r="G37" s="168">
        <f t="shared" si="0"/>
        <v>213.89601999999999</v>
      </c>
      <c r="H37" s="167">
        <v>33.92</v>
      </c>
      <c r="I37" s="169">
        <f t="shared" si="1"/>
        <v>6.2616320000000005</v>
      </c>
      <c r="J37" s="171">
        <v>57.18</v>
      </c>
      <c r="K37" s="167">
        <v>7.2</v>
      </c>
      <c r="L37" s="167">
        <v>7.8131395579643295</v>
      </c>
      <c r="M37" s="167">
        <v>0.94536008162266261</v>
      </c>
      <c r="N37" s="168">
        <v>68.75</v>
      </c>
      <c r="O37" s="167">
        <v>0.47910838816820744</v>
      </c>
      <c r="P37" s="168">
        <v>10</v>
      </c>
      <c r="Q37" s="167">
        <v>7</v>
      </c>
      <c r="R37" s="167">
        <v>7.5868499999999992</v>
      </c>
      <c r="S37" s="168">
        <v>2022</v>
      </c>
      <c r="T37" s="170" t="s">
        <v>145</v>
      </c>
    </row>
    <row r="38" spans="1:20" ht="28.5" x14ac:dyDescent="0.45">
      <c r="A38" s="218" t="s">
        <v>194</v>
      </c>
      <c r="B38" s="167">
        <v>34</v>
      </c>
      <c r="C38" s="167">
        <v>19.399999999999999</v>
      </c>
      <c r="D38" s="168">
        <v>107.5</v>
      </c>
      <c r="E38" s="168">
        <v>12</v>
      </c>
      <c r="F38" s="169">
        <v>11.385999999999999</v>
      </c>
      <c r="G38" s="168">
        <f t="shared" si="0"/>
        <v>220.88839999999996</v>
      </c>
      <c r="H38" s="167">
        <v>32.200000000000003</v>
      </c>
      <c r="I38" s="169">
        <f t="shared" si="1"/>
        <v>6.2467999999999995</v>
      </c>
      <c r="J38" s="171">
        <v>56.79</v>
      </c>
      <c r="K38" s="167">
        <v>6.4</v>
      </c>
      <c r="L38" s="167">
        <v>7.582442385451226</v>
      </c>
      <c r="M38" s="167">
        <v>1.393315756405388</v>
      </c>
      <c r="N38" s="168">
        <v>66.666666666666657</v>
      </c>
      <c r="O38" s="167">
        <v>0.43879857825584545</v>
      </c>
      <c r="P38" s="168">
        <v>8</v>
      </c>
      <c r="Q38" s="167">
        <v>7</v>
      </c>
      <c r="R38" s="167">
        <v>6.296549999999999</v>
      </c>
      <c r="S38" s="168">
        <v>2026</v>
      </c>
      <c r="T38" s="170" t="s">
        <v>170</v>
      </c>
    </row>
    <row r="39" spans="1:20" ht="28.5" x14ac:dyDescent="0.45">
      <c r="A39" s="170" t="s">
        <v>174</v>
      </c>
      <c r="B39" s="167">
        <v>33.78</v>
      </c>
      <c r="C39" s="167">
        <v>18.5</v>
      </c>
      <c r="D39" s="168">
        <v>102.5</v>
      </c>
      <c r="E39" s="168">
        <v>16</v>
      </c>
      <c r="F39" s="169">
        <v>11.753</v>
      </c>
      <c r="G39" s="168">
        <f t="shared" si="0"/>
        <v>217.43049999999999</v>
      </c>
      <c r="H39" s="167">
        <v>34.840000000000003</v>
      </c>
      <c r="I39" s="169">
        <f t="shared" si="1"/>
        <v>6.4454000000000011</v>
      </c>
      <c r="J39" s="167">
        <v>58.71</v>
      </c>
      <c r="K39" s="167">
        <v>6.8</v>
      </c>
      <c r="L39" s="167">
        <v>7.7037616292863778</v>
      </c>
      <c r="M39" s="167">
        <v>1.1577444091526665</v>
      </c>
      <c r="N39" s="168">
        <v>62.5</v>
      </c>
      <c r="O39" s="167">
        <v>0.62929603263972234</v>
      </c>
      <c r="P39" s="168">
        <v>8</v>
      </c>
      <c r="Q39" s="167">
        <v>6.6</v>
      </c>
      <c r="R39" s="167">
        <v>6.3526499999999988</v>
      </c>
      <c r="S39" s="168">
        <v>2025</v>
      </c>
      <c r="T39" s="170" t="s">
        <v>145</v>
      </c>
    </row>
    <row r="40" spans="1:20" ht="28.5" x14ac:dyDescent="0.45">
      <c r="A40" s="170" t="s">
        <v>133</v>
      </c>
      <c r="B40" s="167">
        <v>33.700000000000003</v>
      </c>
      <c r="C40" s="167">
        <v>18.079999999999998</v>
      </c>
      <c r="D40" s="168">
        <v>100.2</v>
      </c>
      <c r="E40" s="168">
        <v>16</v>
      </c>
      <c r="F40" s="169">
        <v>11.505000000000001</v>
      </c>
      <c r="G40" s="168">
        <f t="shared" si="0"/>
        <v>208.0104</v>
      </c>
      <c r="H40" s="167">
        <v>33.15</v>
      </c>
      <c r="I40" s="169">
        <f t="shared" si="1"/>
        <v>5.9935199999999984</v>
      </c>
      <c r="J40" s="167">
        <v>56.94</v>
      </c>
      <c r="K40" s="167">
        <v>6.7</v>
      </c>
      <c r="L40" s="167">
        <v>7.5937425415842483</v>
      </c>
      <c r="M40" s="167">
        <v>1.3713737056616555</v>
      </c>
      <c r="N40" s="168">
        <v>50</v>
      </c>
      <c r="O40" s="167">
        <v>0.47231250243271905</v>
      </c>
      <c r="P40" s="168">
        <v>4</v>
      </c>
      <c r="Q40" s="167">
        <v>7</v>
      </c>
      <c r="R40" s="167">
        <v>8.2319999999999993</v>
      </c>
      <c r="S40" s="168">
        <v>2018</v>
      </c>
      <c r="T40" s="170" t="s">
        <v>141</v>
      </c>
    </row>
    <row r="41" spans="1:20" ht="28.5" x14ac:dyDescent="0.45">
      <c r="A41" s="170" t="s">
        <v>172</v>
      </c>
      <c r="B41" s="167">
        <v>33.69</v>
      </c>
      <c r="C41" s="167">
        <v>18.809999999999999</v>
      </c>
      <c r="D41" s="168">
        <v>104.3</v>
      </c>
      <c r="E41" s="168">
        <v>16</v>
      </c>
      <c r="F41" s="169">
        <v>11.643000000000001</v>
      </c>
      <c r="G41" s="168">
        <f t="shared" si="0"/>
        <v>219.00483</v>
      </c>
      <c r="H41" s="167">
        <v>32.6</v>
      </c>
      <c r="I41" s="169">
        <f t="shared" si="1"/>
        <v>6.1320600000000001</v>
      </c>
      <c r="J41" s="167">
        <v>58.61</v>
      </c>
      <c r="K41" s="167">
        <v>7.1</v>
      </c>
      <c r="L41" s="167">
        <v>7.3867401461043025</v>
      </c>
      <c r="M41" s="167">
        <v>1.773320104651841</v>
      </c>
      <c r="N41" s="168">
        <v>77.777777777777786</v>
      </c>
      <c r="O41" s="167">
        <v>7.6465213629834938E-2</v>
      </c>
      <c r="P41" s="168">
        <v>7</v>
      </c>
      <c r="Q41" s="167">
        <v>7.2</v>
      </c>
      <c r="R41" s="167">
        <v>3.9964499999999994</v>
      </c>
      <c r="S41" s="168">
        <v>2025</v>
      </c>
      <c r="T41" s="170" t="s">
        <v>141</v>
      </c>
    </row>
    <row r="42" spans="1:20" ht="28.5" x14ac:dyDescent="0.45">
      <c r="A42" s="170" t="s">
        <v>160</v>
      </c>
      <c r="B42" s="167">
        <v>33.54</v>
      </c>
      <c r="C42" s="167">
        <v>18.48</v>
      </c>
      <c r="D42" s="168">
        <v>102.4</v>
      </c>
      <c r="E42" s="168">
        <v>24</v>
      </c>
      <c r="F42" s="169">
        <v>11.468</v>
      </c>
      <c r="G42" s="168">
        <f t="shared" si="0"/>
        <v>211.92864</v>
      </c>
      <c r="H42" s="167">
        <v>32.450000000000003</v>
      </c>
      <c r="I42" s="169">
        <f t="shared" si="1"/>
        <v>5.9967600000000001</v>
      </c>
      <c r="J42" s="167">
        <v>57.28</v>
      </c>
      <c r="K42" s="167">
        <v>6.9</v>
      </c>
      <c r="L42" s="167">
        <v>7.9179694602033193</v>
      </c>
      <c r="M42" s="167">
        <v>0.74180687339161433</v>
      </c>
      <c r="N42" s="168">
        <v>64.285714285714292</v>
      </c>
      <c r="O42" s="167">
        <v>0.24738351424294303</v>
      </c>
      <c r="P42" s="168">
        <v>9</v>
      </c>
      <c r="Q42" s="167">
        <v>6.6</v>
      </c>
      <c r="R42" s="167">
        <v>8.5686</v>
      </c>
      <c r="S42" s="168">
        <v>2024</v>
      </c>
      <c r="T42" s="170" t="s">
        <v>142</v>
      </c>
    </row>
    <row r="43" spans="1:20" ht="28.5" x14ac:dyDescent="0.45">
      <c r="A43" s="170" t="s">
        <v>159</v>
      </c>
      <c r="B43" s="167">
        <v>33.380000000000003</v>
      </c>
      <c r="C43" s="167">
        <v>18.53</v>
      </c>
      <c r="D43" s="168">
        <v>102.7</v>
      </c>
      <c r="E43" s="168">
        <v>22</v>
      </c>
      <c r="F43" s="169">
        <v>11.673</v>
      </c>
      <c r="G43" s="168">
        <f t="shared" si="0"/>
        <v>216.30069</v>
      </c>
      <c r="H43" s="167">
        <v>33.74</v>
      </c>
      <c r="I43" s="169">
        <f t="shared" si="1"/>
        <v>6.2520220000000011</v>
      </c>
      <c r="J43" s="167">
        <v>57.98</v>
      </c>
      <c r="K43" s="167">
        <v>6.8</v>
      </c>
      <c r="L43" s="167">
        <v>7.5302837156243783</v>
      </c>
      <c r="M43" s="167">
        <v>1.4945947269429554</v>
      </c>
      <c r="N43" s="168">
        <v>75</v>
      </c>
      <c r="O43" s="167">
        <v>0.69433780044732862</v>
      </c>
      <c r="P43" s="168">
        <v>8</v>
      </c>
      <c r="Q43" s="167">
        <v>7.1</v>
      </c>
      <c r="R43" s="167">
        <v>6.9697499999999994</v>
      </c>
      <c r="S43" s="168">
        <v>2024</v>
      </c>
      <c r="T43" s="170" t="s">
        <v>145</v>
      </c>
    </row>
    <row r="44" spans="1:20" ht="28.5" x14ac:dyDescent="0.45">
      <c r="A44" s="170" t="s">
        <v>179</v>
      </c>
      <c r="B44" s="167">
        <v>33.18</v>
      </c>
      <c r="C44" s="167">
        <v>18.13</v>
      </c>
      <c r="D44" s="168">
        <v>100.5</v>
      </c>
      <c r="E44" s="168">
        <v>19</v>
      </c>
      <c r="F44" s="169">
        <v>11.455</v>
      </c>
      <c r="G44" s="168">
        <f t="shared" si="0"/>
        <v>207.67914999999999</v>
      </c>
      <c r="H44" s="167">
        <v>32.86</v>
      </c>
      <c r="I44" s="169">
        <f t="shared" si="1"/>
        <v>5.9575179999999994</v>
      </c>
      <c r="J44" s="171">
        <v>57.03</v>
      </c>
      <c r="K44" s="167">
        <v>7.1</v>
      </c>
      <c r="L44" s="167">
        <v>8.0637106559581966</v>
      </c>
      <c r="M44" s="167">
        <v>0.45881426027534844</v>
      </c>
      <c r="N44" s="168">
        <v>27.27272727272727</v>
      </c>
      <c r="O44" s="167">
        <v>0.71395730750842534</v>
      </c>
      <c r="P44" s="168">
        <v>8</v>
      </c>
      <c r="Q44" s="167">
        <v>7</v>
      </c>
      <c r="R44" s="167">
        <v>7.3904999999999994</v>
      </c>
      <c r="S44" s="168">
        <v>2025</v>
      </c>
      <c r="T44" s="170" t="s">
        <v>162</v>
      </c>
    </row>
    <row r="45" spans="1:20" ht="28.5" x14ac:dyDescent="0.45">
      <c r="A45" s="170" t="s">
        <v>169</v>
      </c>
      <c r="B45" s="167">
        <v>33.11</v>
      </c>
      <c r="C45" s="167">
        <v>18.95</v>
      </c>
      <c r="D45" s="168">
        <v>105</v>
      </c>
      <c r="E45" s="168">
        <v>17</v>
      </c>
      <c r="F45" s="169">
        <v>11.433</v>
      </c>
      <c r="G45" s="168">
        <f t="shared" si="0"/>
        <v>216.65535</v>
      </c>
      <c r="H45" s="167">
        <v>31.42</v>
      </c>
      <c r="I45" s="169">
        <f t="shared" si="1"/>
        <v>5.9540900000000008</v>
      </c>
      <c r="J45" s="171">
        <v>57.15</v>
      </c>
      <c r="K45" s="167">
        <v>7</v>
      </c>
      <c r="L45" s="167">
        <v>7.8582307056277756</v>
      </c>
      <c r="M45" s="167">
        <v>0.85780445509169856</v>
      </c>
      <c r="N45" s="168">
        <v>66.666666666666657</v>
      </c>
      <c r="O45" s="167">
        <v>0.40928879842187471</v>
      </c>
      <c r="P45" s="168">
        <v>7</v>
      </c>
      <c r="Q45" s="167">
        <v>7.1</v>
      </c>
      <c r="R45" s="167">
        <v>4.4732999999999992</v>
      </c>
      <c r="S45" s="168">
        <v>2025</v>
      </c>
      <c r="T45" s="170" t="s">
        <v>195</v>
      </c>
    </row>
    <row r="46" spans="1:20" ht="28.5" x14ac:dyDescent="0.45">
      <c r="A46" s="218" t="s">
        <v>196</v>
      </c>
      <c r="B46" s="167">
        <v>32.590000000000003</v>
      </c>
      <c r="C46" s="167">
        <v>19.2</v>
      </c>
      <c r="D46" s="168">
        <v>106.4</v>
      </c>
      <c r="E46" s="168">
        <v>13</v>
      </c>
      <c r="F46" s="169">
        <v>11.393000000000001</v>
      </c>
      <c r="G46" s="168">
        <f t="shared" si="0"/>
        <v>218.7456</v>
      </c>
      <c r="H46" s="167">
        <v>31.29</v>
      </c>
      <c r="I46" s="169">
        <f t="shared" si="1"/>
        <v>6.0076799999999997</v>
      </c>
      <c r="J46" s="167">
        <v>57.14</v>
      </c>
      <c r="K46" s="167">
        <v>7</v>
      </c>
      <c r="L46" s="167">
        <v>7.7164818697295141</v>
      </c>
      <c r="M46" s="167">
        <v>1.1330449131465765</v>
      </c>
      <c r="N46" s="168">
        <v>77.777777777777786</v>
      </c>
      <c r="O46" s="167">
        <v>0.17489755493952952</v>
      </c>
      <c r="P46" s="168">
        <v>9</v>
      </c>
      <c r="Q46" s="167">
        <v>7.2</v>
      </c>
      <c r="R46" s="167">
        <v>6.4648499999999984</v>
      </c>
      <c r="S46" s="168">
        <v>2026</v>
      </c>
      <c r="T46" s="170" t="s">
        <v>142</v>
      </c>
    </row>
    <row r="47" spans="1:20" ht="28.5" x14ac:dyDescent="0.45">
      <c r="A47" s="170" t="s">
        <v>167</v>
      </c>
      <c r="B47" s="167">
        <v>31.38</v>
      </c>
      <c r="C47" s="167">
        <v>19.46</v>
      </c>
      <c r="D47" s="168">
        <v>107.8</v>
      </c>
      <c r="E47" s="168">
        <v>14</v>
      </c>
      <c r="F47" s="169">
        <v>11.382</v>
      </c>
      <c r="G47" s="168">
        <f t="shared" si="0"/>
        <v>221.49372</v>
      </c>
      <c r="H47" s="167">
        <v>29.69</v>
      </c>
      <c r="I47" s="169">
        <f t="shared" si="1"/>
        <v>5.7776740000000002</v>
      </c>
      <c r="J47" s="167">
        <v>57.41</v>
      </c>
      <c r="K47" s="167">
        <v>6.8</v>
      </c>
      <c r="L47" s="167">
        <v>7.3702016764548679</v>
      </c>
      <c r="M47" s="167">
        <v>1.805433637951714</v>
      </c>
      <c r="N47" s="168">
        <v>85.714285714285708</v>
      </c>
      <c r="O47" s="167">
        <v>0.16680961706096253</v>
      </c>
      <c r="P47" s="168">
        <v>3</v>
      </c>
      <c r="Q47" s="167">
        <v>7.2</v>
      </c>
      <c r="R47" s="167">
        <v>6.2123999999999988</v>
      </c>
      <c r="S47" s="168">
        <v>2024</v>
      </c>
      <c r="T47" s="170" t="s">
        <v>142</v>
      </c>
    </row>
    <row r="48" spans="1:20" ht="28.5" x14ac:dyDescent="0.45">
      <c r="A48" s="218" t="s">
        <v>197</v>
      </c>
      <c r="B48" s="167">
        <v>31.27</v>
      </c>
      <c r="C48" s="167">
        <v>19.399999999999999</v>
      </c>
      <c r="D48" s="168">
        <v>107.5</v>
      </c>
      <c r="E48" s="168">
        <v>16</v>
      </c>
      <c r="F48" s="169">
        <v>11.351000000000001</v>
      </c>
      <c r="G48" s="168">
        <f t="shared" si="0"/>
        <v>220.20939999999999</v>
      </c>
      <c r="H48" s="167">
        <v>31.45</v>
      </c>
      <c r="I48" s="169">
        <f t="shared" si="1"/>
        <v>6.1012999999999993</v>
      </c>
      <c r="J48" s="167">
        <v>55.88</v>
      </c>
      <c r="K48" s="167">
        <v>7.2</v>
      </c>
      <c r="L48" s="167">
        <v>7.7464195385107217</v>
      </c>
      <c r="M48" s="167">
        <v>1.07491351745491</v>
      </c>
      <c r="N48" s="168">
        <v>75</v>
      </c>
      <c r="O48" s="167">
        <v>0.24165230759241108</v>
      </c>
      <c r="P48" s="168">
        <v>9</v>
      </c>
      <c r="Q48" s="167">
        <v>7.4</v>
      </c>
      <c r="R48" s="167">
        <v>5.9599499999999992</v>
      </c>
      <c r="S48" s="168">
        <v>2026</v>
      </c>
      <c r="T48" s="170" t="s">
        <v>145</v>
      </c>
    </row>
    <row r="49" spans="1:20" ht="28.5" x14ac:dyDescent="0.45">
      <c r="A49" s="218" t="s">
        <v>198</v>
      </c>
      <c r="B49" s="167">
        <v>31.2</v>
      </c>
      <c r="C49" s="167">
        <v>18.850000000000001</v>
      </c>
      <c r="D49" s="168">
        <v>104.5</v>
      </c>
      <c r="E49" s="168">
        <v>13</v>
      </c>
      <c r="F49" s="169">
        <v>11.596</v>
      </c>
      <c r="G49" s="168">
        <f t="shared" si="0"/>
        <v>218.58460000000002</v>
      </c>
      <c r="H49" s="167">
        <v>30.58</v>
      </c>
      <c r="I49" s="169">
        <f t="shared" si="1"/>
        <v>5.7643299999999993</v>
      </c>
      <c r="J49" s="167">
        <v>58.91</v>
      </c>
      <c r="K49" s="167">
        <v>7.1</v>
      </c>
      <c r="L49" s="167">
        <v>7.6160330023025216</v>
      </c>
      <c r="M49" s="167">
        <v>1.3280912576650081</v>
      </c>
      <c r="N49" s="168">
        <v>77.777777777777786</v>
      </c>
      <c r="O49" s="167">
        <v>0.27350308101666165</v>
      </c>
      <c r="P49" s="168">
        <v>9</v>
      </c>
      <c r="Q49" s="167">
        <v>7.6</v>
      </c>
      <c r="R49" s="167">
        <v>5.2025999999999994</v>
      </c>
      <c r="S49" s="168">
        <v>2026</v>
      </c>
      <c r="T49" s="170" t="s">
        <v>142</v>
      </c>
    </row>
    <row r="50" spans="1:20" ht="28.5" x14ac:dyDescent="0.45">
      <c r="A50" s="218" t="s">
        <v>199</v>
      </c>
      <c r="B50" s="167">
        <v>30.88</v>
      </c>
      <c r="C50" s="167">
        <v>19.100000000000001</v>
      </c>
      <c r="D50" s="168">
        <v>105.8</v>
      </c>
      <c r="E50" s="168">
        <v>16</v>
      </c>
      <c r="F50" s="169">
        <v>11.250999999999999</v>
      </c>
      <c r="G50" s="168">
        <f t="shared" si="0"/>
        <v>214.89410000000001</v>
      </c>
      <c r="H50" s="167">
        <v>29.55</v>
      </c>
      <c r="I50" s="169">
        <f t="shared" si="1"/>
        <v>5.64405</v>
      </c>
      <c r="J50" s="167">
        <v>56.51</v>
      </c>
      <c r="K50" s="167">
        <v>7</v>
      </c>
      <c r="L50" s="167">
        <v>7.7898032304215992</v>
      </c>
      <c r="M50" s="167">
        <v>0.99067333898718668</v>
      </c>
      <c r="N50" s="168">
        <v>75</v>
      </c>
      <c r="O50" s="167">
        <v>0.25314117494141608</v>
      </c>
      <c r="P50" s="168">
        <v>9</v>
      </c>
      <c r="Q50" s="167">
        <v>7.1</v>
      </c>
      <c r="R50" s="167">
        <v>6.8014499999999991</v>
      </c>
      <c r="S50" s="168">
        <v>2026</v>
      </c>
      <c r="T50" s="170" t="s">
        <v>145</v>
      </c>
    </row>
    <row r="51" spans="1:20" ht="28.5" x14ac:dyDescent="0.45">
      <c r="A51" s="170" t="s">
        <v>150</v>
      </c>
      <c r="B51" s="167">
        <v>30.43</v>
      </c>
      <c r="C51" s="167">
        <v>19.27</v>
      </c>
      <c r="D51" s="168">
        <v>106.8</v>
      </c>
      <c r="E51" s="168">
        <v>21</v>
      </c>
      <c r="F51" s="169">
        <v>11.433</v>
      </c>
      <c r="G51" s="168">
        <f t="shared" si="0"/>
        <v>220.31390999999999</v>
      </c>
      <c r="H51" s="167">
        <v>28.26</v>
      </c>
      <c r="I51" s="169">
        <f t="shared" si="1"/>
        <v>5.4457019999999998</v>
      </c>
      <c r="J51" s="171">
        <v>58.26</v>
      </c>
      <c r="K51" s="167">
        <v>7.2</v>
      </c>
      <c r="L51" s="167">
        <v>7.438401699538395</v>
      </c>
      <c r="M51" s="167">
        <v>1.6730064086633116</v>
      </c>
      <c r="N51" s="168">
        <v>72.727272727272734</v>
      </c>
      <c r="O51" s="167">
        <v>0.31825673855640724</v>
      </c>
      <c r="P51" s="168">
        <v>9</v>
      </c>
      <c r="Q51" s="167">
        <v>7.1</v>
      </c>
      <c r="R51" s="167">
        <v>5.0903999999999989</v>
      </c>
      <c r="S51" s="168">
        <v>2023</v>
      </c>
      <c r="T51" s="170" t="s">
        <v>142</v>
      </c>
    </row>
    <row r="52" spans="1:20" ht="28.5" x14ac:dyDescent="0.2">
      <c r="A52" s="209"/>
      <c r="B52" s="198"/>
      <c r="C52" s="198"/>
      <c r="D52" s="173"/>
      <c r="E52" s="173"/>
      <c r="F52" s="199"/>
      <c r="G52" s="173"/>
      <c r="H52" s="198"/>
      <c r="I52" s="199"/>
      <c r="J52" s="198"/>
      <c r="K52" s="198"/>
      <c r="L52" s="198"/>
      <c r="M52" s="198"/>
      <c r="N52" s="173"/>
      <c r="O52" s="198"/>
      <c r="P52" s="173"/>
      <c r="Q52" s="198"/>
      <c r="R52" s="198"/>
      <c r="S52" s="173"/>
      <c r="T52" s="216"/>
    </row>
    <row r="53" spans="1:20" ht="28.5" x14ac:dyDescent="0.45">
      <c r="A53" s="174" t="s">
        <v>4</v>
      </c>
      <c r="B53" s="175"/>
      <c r="C53" s="176"/>
      <c r="D53" s="175"/>
      <c r="E53" s="175"/>
      <c r="F53" s="174"/>
      <c r="G53" s="174"/>
      <c r="H53" s="175"/>
      <c r="I53" s="175"/>
      <c r="J53" s="178"/>
      <c r="K53" s="178"/>
      <c r="L53" s="179"/>
      <c r="M53" s="175"/>
      <c r="N53" s="175"/>
      <c r="O53" s="179"/>
      <c r="P53" s="175"/>
      <c r="Q53" s="175"/>
      <c r="R53" s="175"/>
      <c r="S53" s="175"/>
      <c r="T53" s="175"/>
    </row>
    <row r="54" spans="1:20" ht="28.5" x14ac:dyDescent="0.45">
      <c r="A54" s="200" t="s">
        <v>3</v>
      </c>
      <c r="B54" s="167">
        <v>35.6</v>
      </c>
      <c r="C54" s="167">
        <v>18.04</v>
      </c>
      <c r="D54" s="172">
        <v>100</v>
      </c>
      <c r="E54" s="188" t="s">
        <v>0</v>
      </c>
      <c r="F54" s="169">
        <v>11.593999999999999</v>
      </c>
      <c r="G54" s="168">
        <f>F54*C54</f>
        <v>209.15575999999999</v>
      </c>
      <c r="H54" s="167">
        <v>34.31</v>
      </c>
      <c r="I54" s="169">
        <f>H54/100*C54</f>
        <v>6.1895239999999996</v>
      </c>
      <c r="J54" s="167">
        <v>57.47</v>
      </c>
      <c r="K54" s="167">
        <v>7</v>
      </c>
      <c r="L54" s="183">
        <v>7.8223246697066688</v>
      </c>
      <c r="M54" s="167">
        <v>0.92752491319093622</v>
      </c>
      <c r="N54" s="183" t="s">
        <v>0</v>
      </c>
      <c r="O54" s="183">
        <v>0.52756605823807257</v>
      </c>
      <c r="P54" s="183" t="s">
        <v>0</v>
      </c>
      <c r="Q54" s="184">
        <v>6.4</v>
      </c>
      <c r="R54" s="183">
        <v>5.7290769230769216</v>
      </c>
      <c r="S54" s="183" t="s">
        <v>0</v>
      </c>
      <c r="T54" s="183" t="s">
        <v>0</v>
      </c>
    </row>
    <row r="55" spans="1:20" ht="28.5" x14ac:dyDescent="0.45">
      <c r="A55" s="200" t="s">
        <v>2</v>
      </c>
      <c r="B55" s="169">
        <v>1.047966</v>
      </c>
      <c r="C55" s="169">
        <v>0.54325773915688136</v>
      </c>
      <c r="D55" s="167">
        <v>2.9982687312206329</v>
      </c>
      <c r="E55" s="183" t="s">
        <v>0</v>
      </c>
      <c r="F55" s="185">
        <v>0.14991343656103162</v>
      </c>
      <c r="G55" s="186" t="s">
        <v>0</v>
      </c>
      <c r="H55" s="169">
        <v>1.3763481223317571</v>
      </c>
      <c r="I55" s="187" t="s">
        <v>0</v>
      </c>
      <c r="J55" s="169">
        <v>0.84022911824921065</v>
      </c>
      <c r="K55" s="169">
        <v>0.30910722871869856</v>
      </c>
      <c r="L55" s="188" t="s">
        <v>0</v>
      </c>
      <c r="M55" s="188" t="s">
        <v>0</v>
      </c>
      <c r="N55" s="188" t="s">
        <v>0</v>
      </c>
      <c r="O55" s="188" t="s">
        <v>0</v>
      </c>
      <c r="P55" s="188" t="s">
        <v>0</v>
      </c>
      <c r="Q55" s="169">
        <v>0.45973453878716369</v>
      </c>
      <c r="R55" s="188" t="s">
        <v>0</v>
      </c>
      <c r="S55" s="188" t="s">
        <v>0</v>
      </c>
      <c r="T55" s="188" t="s">
        <v>0</v>
      </c>
    </row>
    <row r="56" spans="1:20" ht="28.5" x14ac:dyDescent="0.45">
      <c r="A56" s="200" t="s">
        <v>1</v>
      </c>
      <c r="B56" s="185">
        <v>0.52929999999999999</v>
      </c>
      <c r="C56" s="213">
        <v>0.27429999999999999</v>
      </c>
      <c r="D56" s="169">
        <v>1.52</v>
      </c>
      <c r="E56" s="187" t="s">
        <v>0</v>
      </c>
      <c r="F56" s="214">
        <v>7.5800000000000006E-2</v>
      </c>
      <c r="G56" s="186" t="s">
        <v>0</v>
      </c>
      <c r="H56" s="185">
        <v>0.69479999999999997</v>
      </c>
      <c r="I56" s="187" t="s">
        <v>0</v>
      </c>
      <c r="J56" s="185">
        <v>0.42430000000000001</v>
      </c>
      <c r="K56" s="215">
        <v>0.15620000000000001</v>
      </c>
      <c r="L56" s="188" t="s">
        <v>0</v>
      </c>
      <c r="M56" s="188" t="s">
        <v>0</v>
      </c>
      <c r="N56" s="188" t="s">
        <v>0</v>
      </c>
      <c r="O56" s="188" t="s">
        <v>0</v>
      </c>
      <c r="P56" s="188" t="s">
        <v>0</v>
      </c>
      <c r="Q56" s="185">
        <v>0.2321</v>
      </c>
      <c r="R56" s="188" t="s">
        <v>0</v>
      </c>
      <c r="S56" s="188" t="s">
        <v>0</v>
      </c>
      <c r="T56" s="188" t="s">
        <v>0</v>
      </c>
    </row>
    <row r="57" spans="1:20" ht="28.5" x14ac:dyDescent="0.45">
      <c r="A57" s="201"/>
      <c r="B57" s="190"/>
      <c r="C57" s="191"/>
      <c r="D57" s="192"/>
      <c r="E57" s="192"/>
      <c r="F57" s="193"/>
      <c r="G57" s="193"/>
      <c r="H57" s="190"/>
      <c r="I57" s="190"/>
      <c r="J57" s="190"/>
      <c r="K57" s="194"/>
      <c r="L57" s="190"/>
      <c r="M57" s="190"/>
      <c r="N57" s="190"/>
      <c r="O57" s="192"/>
      <c r="P57" s="190"/>
      <c r="Q57" s="190"/>
      <c r="R57" s="217"/>
      <c r="S57" s="217"/>
      <c r="T57" s="217"/>
    </row>
  </sheetData>
  <printOptions horizontalCentered="1"/>
  <pageMargins left="0.25" right="0.25" top="0.75" bottom="0.75" header="0.3" footer="0.3"/>
  <pageSetup paperSize="9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21509-CE77-40FB-BB13-97ECBC028FC0}">
  <sheetPr>
    <pageSetUpPr fitToPage="1"/>
  </sheetPr>
  <dimension ref="A1:T44"/>
  <sheetViews>
    <sheetView zoomScale="40" zoomScaleNormal="40" workbookViewId="0">
      <selection activeCell="G4" sqref="G4"/>
    </sheetView>
  </sheetViews>
  <sheetFormatPr defaultColWidth="9.140625" defaultRowHeight="15.75" x14ac:dyDescent="0.25"/>
  <cols>
    <col min="1" max="1" width="59.7109375" style="202" customWidth="1"/>
    <col min="2" max="5" width="22" style="202" customWidth="1"/>
    <col min="6" max="6" width="28.42578125" style="202" customWidth="1"/>
    <col min="7" max="7" width="27.42578125" style="202" customWidth="1"/>
    <col min="8" max="8" width="27.7109375" style="202" customWidth="1"/>
    <col min="9" max="9" width="29.28515625" style="202" customWidth="1"/>
    <col min="10" max="11" width="22" style="202" customWidth="1"/>
    <col min="12" max="12" width="29.85546875" style="202" customWidth="1"/>
    <col min="13" max="13" width="22" style="202" customWidth="1"/>
    <col min="14" max="14" width="25.28515625" style="202" customWidth="1"/>
    <col min="15" max="17" width="22" style="202" customWidth="1"/>
    <col min="18" max="18" width="29.28515625" style="202" customWidth="1"/>
    <col min="19" max="19" width="22.7109375" style="202" customWidth="1"/>
    <col min="20" max="20" width="24.85546875" style="202" bestFit="1" customWidth="1"/>
    <col min="21" max="16384" width="9.140625" style="202"/>
  </cols>
  <sheetData>
    <row r="1" spans="1:1" s="153" customFormat="1" ht="11.25" x14ac:dyDescent="0.2"/>
    <row r="2" spans="1:1" s="153" customFormat="1" ht="11.25" x14ac:dyDescent="0.2"/>
    <row r="3" spans="1:1" s="153" customFormat="1" ht="11.25" x14ac:dyDescent="0.2"/>
    <row r="4" spans="1:1" s="153" customFormat="1" ht="11.25" x14ac:dyDescent="0.2"/>
    <row r="5" spans="1:1" s="153" customFormat="1" ht="11.25" x14ac:dyDescent="0.2"/>
    <row r="6" spans="1:1" s="153" customFormat="1" ht="11.25" x14ac:dyDescent="0.2"/>
    <row r="7" spans="1:1" s="153" customFormat="1" ht="11.25" x14ac:dyDescent="0.2"/>
    <row r="8" spans="1:1" s="153" customFormat="1" ht="11.25" x14ac:dyDescent="0.2"/>
    <row r="9" spans="1:1" s="153" customFormat="1" ht="11.25" x14ac:dyDescent="0.2"/>
    <row r="10" spans="1:1" s="153" customFormat="1" ht="11.25" x14ac:dyDescent="0.2"/>
    <row r="11" spans="1:1" s="153" customFormat="1" ht="11.25" x14ac:dyDescent="0.2"/>
    <row r="12" spans="1:1" s="153" customFormat="1" ht="11.25" x14ac:dyDescent="0.2"/>
    <row r="13" spans="1:1" s="153" customFormat="1" ht="11.25" x14ac:dyDescent="0.2"/>
    <row r="14" spans="1:1" s="153" customFormat="1" ht="11.25" x14ac:dyDescent="0.2"/>
    <row r="15" spans="1:1" s="153" customFormat="1" ht="11.25" x14ac:dyDescent="0.2"/>
    <row r="16" spans="1:1" customFormat="1" ht="46.5" x14ac:dyDescent="0.7">
      <c r="A16" s="165" t="s">
        <v>181</v>
      </c>
    </row>
    <row r="17" spans="1:20" customFormat="1" x14ac:dyDescent="0.25">
      <c r="A17" s="142"/>
    </row>
    <row r="18" spans="1:20" customFormat="1" ht="61.5" x14ac:dyDescent="0.9">
      <c r="A18" s="166" t="s">
        <v>193</v>
      </c>
    </row>
    <row r="19" spans="1:20" s="208" customFormat="1" ht="28.5" x14ac:dyDescent="0.45">
      <c r="A19" s="204"/>
    </row>
    <row r="20" spans="1:20" s="208" customFormat="1" ht="28.5" x14ac:dyDescent="0.45">
      <c r="A20" s="204"/>
    </row>
    <row r="22" spans="1:20" ht="105" x14ac:dyDescent="0.25">
      <c r="A22" s="162" t="s">
        <v>101</v>
      </c>
      <c r="B22" s="163" t="s">
        <v>124</v>
      </c>
      <c r="C22" s="163" t="s">
        <v>16</v>
      </c>
      <c r="D22" s="163" t="s">
        <v>180</v>
      </c>
      <c r="E22" s="163" t="s">
        <v>182</v>
      </c>
      <c r="F22" s="163" t="s">
        <v>125</v>
      </c>
      <c r="G22" s="163" t="s">
        <v>134</v>
      </c>
      <c r="H22" s="164" t="s">
        <v>102</v>
      </c>
      <c r="I22" s="164" t="s">
        <v>126</v>
      </c>
      <c r="J22" s="164" t="s">
        <v>127</v>
      </c>
      <c r="K22" s="163" t="s">
        <v>128</v>
      </c>
      <c r="L22" s="164" t="s">
        <v>129</v>
      </c>
      <c r="M22" s="164" t="s">
        <v>130</v>
      </c>
      <c r="N22" s="164" t="s">
        <v>155</v>
      </c>
      <c r="O22" s="163" t="s">
        <v>131</v>
      </c>
      <c r="P22" s="163" t="s">
        <v>156</v>
      </c>
      <c r="Q22" s="164" t="s">
        <v>132</v>
      </c>
      <c r="R22" s="164" t="s">
        <v>183</v>
      </c>
      <c r="S22" s="164" t="s">
        <v>113</v>
      </c>
      <c r="T22" s="164" t="s">
        <v>140</v>
      </c>
    </row>
    <row r="23" spans="1:20" ht="28.5" x14ac:dyDescent="0.45">
      <c r="A23" s="170" t="s">
        <v>173</v>
      </c>
      <c r="B23" s="167">
        <v>36.22</v>
      </c>
      <c r="C23" s="167">
        <v>18.579999999999998</v>
      </c>
      <c r="D23" s="168">
        <v>103</v>
      </c>
      <c r="E23" s="168">
        <v>13</v>
      </c>
      <c r="F23" s="169">
        <v>11.432</v>
      </c>
      <c r="G23" s="168">
        <f t="shared" ref="G23:G38" si="0">F23*C23</f>
        <v>212.40655999999998</v>
      </c>
      <c r="H23" s="167">
        <v>33.799999999999997</v>
      </c>
      <c r="I23" s="169">
        <f t="shared" ref="I23:I38" si="1">H23/100*C23</f>
        <v>6.2800399999999987</v>
      </c>
      <c r="J23" s="167">
        <v>56.25</v>
      </c>
      <c r="K23" s="167">
        <v>7.2</v>
      </c>
      <c r="L23" s="167">
        <v>7.1175099822860926</v>
      </c>
      <c r="M23" s="167">
        <v>2.296097121774578</v>
      </c>
      <c r="N23" s="168">
        <v>80</v>
      </c>
      <c r="O23" s="167">
        <v>0.50314196609002226</v>
      </c>
      <c r="P23" s="168">
        <v>8</v>
      </c>
      <c r="Q23" s="167">
        <v>6.7</v>
      </c>
      <c r="R23" s="167">
        <v>5.3428499999999985</v>
      </c>
      <c r="S23" s="168">
        <v>2025</v>
      </c>
      <c r="T23" s="170" t="s">
        <v>141</v>
      </c>
    </row>
    <row r="24" spans="1:20" ht="28.5" x14ac:dyDescent="0.45">
      <c r="A24" s="170" t="s">
        <v>149</v>
      </c>
      <c r="B24" s="167">
        <v>36.17</v>
      </c>
      <c r="C24" s="167">
        <v>17.89</v>
      </c>
      <c r="D24" s="168">
        <v>99.1</v>
      </c>
      <c r="E24" s="168">
        <v>24</v>
      </c>
      <c r="F24" s="169">
        <v>11.592000000000001</v>
      </c>
      <c r="G24" s="168">
        <f t="shared" si="0"/>
        <v>207.38088000000002</v>
      </c>
      <c r="H24" s="167">
        <v>33.19</v>
      </c>
      <c r="I24" s="169">
        <f t="shared" si="1"/>
        <v>5.9376910000000001</v>
      </c>
      <c r="J24" s="167">
        <v>58.21</v>
      </c>
      <c r="K24" s="167">
        <v>6.9</v>
      </c>
      <c r="L24" s="167">
        <v>8.0210242667309775</v>
      </c>
      <c r="M24" s="167">
        <v>0.54170045294955949</v>
      </c>
      <c r="N24" s="168">
        <v>75</v>
      </c>
      <c r="O24" s="167">
        <v>0.52054752973249574</v>
      </c>
      <c r="P24" s="168">
        <v>10</v>
      </c>
      <c r="Q24" s="167">
        <v>6.9</v>
      </c>
      <c r="R24" s="167">
        <v>7.1099999999999994</v>
      </c>
      <c r="S24" s="168">
        <v>2022</v>
      </c>
      <c r="T24" s="170" t="s">
        <v>146</v>
      </c>
    </row>
    <row r="25" spans="1:20" ht="28.5" x14ac:dyDescent="0.45">
      <c r="A25" s="170" t="s">
        <v>177</v>
      </c>
      <c r="B25" s="167">
        <v>35.5</v>
      </c>
      <c r="C25" s="167">
        <v>19.010000000000002</v>
      </c>
      <c r="D25" s="168">
        <v>105.3</v>
      </c>
      <c r="E25" s="168">
        <v>17</v>
      </c>
      <c r="F25" s="169">
        <v>11.407</v>
      </c>
      <c r="G25" s="168">
        <f t="shared" si="0"/>
        <v>216.84707000000003</v>
      </c>
      <c r="H25" s="167">
        <v>31.69</v>
      </c>
      <c r="I25" s="169">
        <f t="shared" si="1"/>
        <v>6.0242690000000012</v>
      </c>
      <c r="J25" s="167">
        <v>56.69</v>
      </c>
      <c r="K25" s="167">
        <v>6.7</v>
      </c>
      <c r="L25" s="167">
        <v>7.9720394914646793</v>
      </c>
      <c r="M25" s="167">
        <v>0.63681652142780854</v>
      </c>
      <c r="N25" s="168">
        <v>58.333333333333336</v>
      </c>
      <c r="O25" s="167">
        <v>0.3121998990192032</v>
      </c>
      <c r="P25" s="168">
        <v>9</v>
      </c>
      <c r="Q25" s="167">
        <v>6.6</v>
      </c>
      <c r="R25" s="167">
        <v>6.6611999999999991</v>
      </c>
      <c r="S25" s="168">
        <v>2025</v>
      </c>
      <c r="T25" s="170" t="s">
        <v>170</v>
      </c>
    </row>
    <row r="26" spans="1:20" ht="28.5" x14ac:dyDescent="0.45">
      <c r="A26" s="170" t="s">
        <v>148</v>
      </c>
      <c r="B26" s="167">
        <v>34.65</v>
      </c>
      <c r="C26" s="167">
        <v>17.239999999999998</v>
      </c>
      <c r="D26" s="168">
        <v>95.5</v>
      </c>
      <c r="E26" s="168">
        <v>33</v>
      </c>
      <c r="F26" s="169">
        <v>11.62</v>
      </c>
      <c r="G26" s="168">
        <f t="shared" si="0"/>
        <v>200.32879999999997</v>
      </c>
      <c r="H26" s="167">
        <v>34.49</v>
      </c>
      <c r="I26" s="169">
        <f t="shared" si="1"/>
        <v>5.9460760000000006</v>
      </c>
      <c r="J26" s="167">
        <v>57.38</v>
      </c>
      <c r="K26" s="167">
        <v>7</v>
      </c>
      <c r="L26" s="167">
        <v>8.0637106559581966</v>
      </c>
      <c r="M26" s="167">
        <v>0.45881426027534844</v>
      </c>
      <c r="N26" s="168">
        <v>44.444444444444443</v>
      </c>
      <c r="O26" s="167">
        <v>0.70608238900312359</v>
      </c>
      <c r="P26" s="168">
        <v>12</v>
      </c>
      <c r="Q26" s="167">
        <v>6.2</v>
      </c>
      <c r="R26" s="167">
        <v>3.5195999999999996</v>
      </c>
      <c r="S26" s="168">
        <v>2018</v>
      </c>
      <c r="T26" s="170" t="s">
        <v>143</v>
      </c>
    </row>
    <row r="27" spans="1:20" ht="28.5" x14ac:dyDescent="0.45">
      <c r="A27" s="170" t="s">
        <v>139</v>
      </c>
      <c r="B27" s="167">
        <v>34.64</v>
      </c>
      <c r="C27" s="167">
        <v>18.84</v>
      </c>
      <c r="D27" s="168">
        <v>104.4</v>
      </c>
      <c r="E27" s="168">
        <v>36</v>
      </c>
      <c r="F27" s="169">
        <v>11.317</v>
      </c>
      <c r="G27" s="168">
        <f t="shared" si="0"/>
        <v>213.21227999999999</v>
      </c>
      <c r="H27" s="167">
        <v>30.66</v>
      </c>
      <c r="I27" s="169">
        <f t="shared" si="1"/>
        <v>5.7763439999999999</v>
      </c>
      <c r="J27" s="171">
        <v>56.6</v>
      </c>
      <c r="K27" s="167">
        <v>7.2</v>
      </c>
      <c r="L27" s="167">
        <v>7.6594008092518759</v>
      </c>
      <c r="M27" s="167">
        <v>1.2438819237827663</v>
      </c>
      <c r="N27" s="168">
        <v>55.000000000000007</v>
      </c>
      <c r="O27" s="167">
        <v>0.52054752973249574</v>
      </c>
      <c r="P27" s="168">
        <v>13</v>
      </c>
      <c r="Q27" s="167">
        <v>6.8</v>
      </c>
      <c r="R27" s="167">
        <v>6.6050999999999993</v>
      </c>
      <c r="S27" s="168">
        <v>2022</v>
      </c>
      <c r="T27" s="170" t="s">
        <v>142</v>
      </c>
    </row>
    <row r="28" spans="1:20" ht="28.5" x14ac:dyDescent="0.45">
      <c r="A28" s="218" t="s">
        <v>200</v>
      </c>
      <c r="B28" s="167">
        <v>33.56</v>
      </c>
      <c r="C28" s="167">
        <v>18.97</v>
      </c>
      <c r="D28" s="168">
        <v>105.1</v>
      </c>
      <c r="E28" s="168">
        <v>12</v>
      </c>
      <c r="F28" s="169">
        <v>11.377000000000001</v>
      </c>
      <c r="G28" s="168">
        <f t="shared" si="0"/>
        <v>215.82168999999999</v>
      </c>
      <c r="H28" s="167">
        <v>30.65</v>
      </c>
      <c r="I28" s="169">
        <f t="shared" si="1"/>
        <v>5.8143049999999992</v>
      </c>
      <c r="J28" s="171">
        <v>57.03</v>
      </c>
      <c r="K28" s="167">
        <v>7.4</v>
      </c>
      <c r="L28" s="167">
        <v>8.0081231988943031</v>
      </c>
      <c r="M28" s="167">
        <v>0.56675107010814929</v>
      </c>
      <c r="N28" s="168">
        <v>55.555555555555557</v>
      </c>
      <c r="O28" s="167">
        <v>0.1117317272815912</v>
      </c>
      <c r="P28" s="168">
        <v>8</v>
      </c>
      <c r="Q28" s="167">
        <v>6.8</v>
      </c>
      <c r="R28" s="167">
        <v>6.5770499999999998</v>
      </c>
      <c r="S28" s="168">
        <v>2026</v>
      </c>
      <c r="T28" s="170" t="s">
        <v>141</v>
      </c>
    </row>
    <row r="29" spans="1:20" ht="28.5" x14ac:dyDescent="0.45">
      <c r="A29" s="170" t="s">
        <v>151</v>
      </c>
      <c r="B29" s="167">
        <v>33.51</v>
      </c>
      <c r="C29" s="167">
        <v>18.55</v>
      </c>
      <c r="D29" s="168">
        <v>102.8</v>
      </c>
      <c r="E29" s="168">
        <v>27</v>
      </c>
      <c r="F29" s="169">
        <v>11.468</v>
      </c>
      <c r="G29" s="168">
        <f t="shared" si="0"/>
        <v>212.73140000000001</v>
      </c>
      <c r="H29" s="167">
        <v>31.45</v>
      </c>
      <c r="I29" s="169">
        <f t="shared" si="1"/>
        <v>5.8339750000000006</v>
      </c>
      <c r="J29" s="167">
        <v>57.41</v>
      </c>
      <c r="K29" s="167">
        <v>6.9</v>
      </c>
      <c r="L29" s="167">
        <v>7.6960588928851719</v>
      </c>
      <c r="M29" s="167">
        <v>1.1727011788637447</v>
      </c>
      <c r="N29" s="168">
        <v>62.5</v>
      </c>
      <c r="O29" s="167">
        <v>0.16144861384034281</v>
      </c>
      <c r="P29" s="168">
        <v>11</v>
      </c>
      <c r="Q29" s="167">
        <v>6.8</v>
      </c>
      <c r="R29" s="167">
        <v>8.2319999999999993</v>
      </c>
      <c r="S29" s="168">
        <v>2023</v>
      </c>
      <c r="T29" s="170" t="s">
        <v>142</v>
      </c>
    </row>
    <row r="30" spans="1:20" ht="28.5" x14ac:dyDescent="0.45">
      <c r="A30" s="218" t="s">
        <v>201</v>
      </c>
      <c r="B30" s="167">
        <v>33.14</v>
      </c>
      <c r="C30" s="167">
        <v>18.46</v>
      </c>
      <c r="D30" s="168">
        <v>102.3</v>
      </c>
      <c r="E30" s="168">
        <v>12</v>
      </c>
      <c r="F30" s="169">
        <v>11.455</v>
      </c>
      <c r="G30" s="168">
        <f t="shared" si="0"/>
        <v>211.45930000000001</v>
      </c>
      <c r="H30" s="167">
        <v>30.99</v>
      </c>
      <c r="I30" s="169">
        <f t="shared" si="1"/>
        <v>5.7207540000000003</v>
      </c>
      <c r="J30" s="167">
        <v>57.38</v>
      </c>
      <c r="K30" s="167">
        <v>7</v>
      </c>
      <c r="L30" s="167">
        <v>6.9480199884385403</v>
      </c>
      <c r="M30" s="167">
        <v>2.6057864302164253</v>
      </c>
      <c r="N30" s="168">
        <v>77.777777777777786</v>
      </c>
      <c r="O30" s="167">
        <v>0.16144861384034281</v>
      </c>
      <c r="P30" s="168">
        <v>8</v>
      </c>
      <c r="Q30" s="167">
        <v>7.4</v>
      </c>
      <c r="R30" s="167">
        <v>5.1745499999999991</v>
      </c>
      <c r="S30" s="168">
        <v>2026</v>
      </c>
      <c r="T30" s="170" t="s">
        <v>163</v>
      </c>
    </row>
    <row r="31" spans="1:20" ht="28.5" x14ac:dyDescent="0.45">
      <c r="A31" s="170" t="s">
        <v>147</v>
      </c>
      <c r="B31" s="167">
        <v>33.119999999999997</v>
      </c>
      <c r="C31" s="167">
        <v>18.670000000000002</v>
      </c>
      <c r="D31" s="168">
        <v>103.5</v>
      </c>
      <c r="E31" s="168">
        <v>35</v>
      </c>
      <c r="F31" s="169">
        <v>11.382999999999999</v>
      </c>
      <c r="G31" s="168">
        <f t="shared" si="0"/>
        <v>212.52061</v>
      </c>
      <c r="H31" s="167">
        <v>31.1</v>
      </c>
      <c r="I31" s="169">
        <f t="shared" si="1"/>
        <v>5.8063700000000003</v>
      </c>
      <c r="J31" s="167">
        <v>56.92</v>
      </c>
      <c r="K31" s="167">
        <v>7.3</v>
      </c>
      <c r="L31" s="167">
        <v>7.8713580724788264</v>
      </c>
      <c r="M31" s="167">
        <v>0.83231442237121178</v>
      </c>
      <c r="N31" s="168">
        <v>55.000000000000007</v>
      </c>
      <c r="O31" s="167">
        <v>0.18304155572516478</v>
      </c>
      <c r="P31" s="168">
        <v>11</v>
      </c>
      <c r="Q31" s="167">
        <v>6.9</v>
      </c>
      <c r="R31" s="167">
        <v>8.6807999999999996</v>
      </c>
      <c r="S31" s="168">
        <v>2023</v>
      </c>
      <c r="T31" s="170" t="s">
        <v>141</v>
      </c>
    </row>
    <row r="32" spans="1:20" ht="28.5" x14ac:dyDescent="0.45">
      <c r="A32" s="218" t="s">
        <v>202</v>
      </c>
      <c r="B32" s="167">
        <v>32.450000000000003</v>
      </c>
      <c r="C32" s="167">
        <v>18.59</v>
      </c>
      <c r="D32" s="168">
        <v>103</v>
      </c>
      <c r="E32" s="168">
        <v>13</v>
      </c>
      <c r="F32" s="169">
        <v>11.37</v>
      </c>
      <c r="G32" s="168">
        <f t="shared" si="0"/>
        <v>211.36829999999998</v>
      </c>
      <c r="H32" s="167">
        <v>30.89</v>
      </c>
      <c r="I32" s="169">
        <f t="shared" si="1"/>
        <v>5.742451</v>
      </c>
      <c r="J32" s="167">
        <v>56.67</v>
      </c>
      <c r="K32" s="167">
        <v>7.2</v>
      </c>
      <c r="L32" s="167">
        <v>7.9012924173415655</v>
      </c>
      <c r="M32" s="167">
        <v>0.7741894808901657</v>
      </c>
      <c r="N32" s="168">
        <v>88.888888888888886</v>
      </c>
      <c r="O32" s="167">
        <v>0.28233058265602162</v>
      </c>
      <c r="P32" s="168">
        <v>9</v>
      </c>
      <c r="Q32" s="167">
        <v>7.5</v>
      </c>
      <c r="R32" s="167">
        <v>5.4550499999999991</v>
      </c>
      <c r="S32" s="168">
        <v>2026</v>
      </c>
      <c r="T32" s="170" t="s">
        <v>162</v>
      </c>
    </row>
    <row r="33" spans="1:20" ht="28.5" x14ac:dyDescent="0.45">
      <c r="A33" s="218" t="s">
        <v>203</v>
      </c>
      <c r="B33" s="167">
        <v>32.07</v>
      </c>
      <c r="C33" s="167">
        <v>18.55</v>
      </c>
      <c r="D33" s="168">
        <v>102.8</v>
      </c>
      <c r="E33" s="168">
        <v>13</v>
      </c>
      <c r="F33" s="169">
        <v>11.34</v>
      </c>
      <c r="G33" s="168">
        <f t="shared" si="0"/>
        <v>210.357</v>
      </c>
      <c r="H33" s="167">
        <v>32.119999999999997</v>
      </c>
      <c r="I33" s="169">
        <f t="shared" si="1"/>
        <v>5.9582600000000001</v>
      </c>
      <c r="J33" s="167">
        <v>56.01</v>
      </c>
      <c r="K33" s="167">
        <v>7.1</v>
      </c>
      <c r="L33" s="167">
        <v>7.9363675696633917</v>
      </c>
      <c r="M33" s="167">
        <v>0.70608238900312359</v>
      </c>
      <c r="N33" s="168">
        <v>55.555555555555557</v>
      </c>
      <c r="O33" s="167">
        <v>0.16412602941049137</v>
      </c>
      <c r="P33" s="168">
        <v>9</v>
      </c>
      <c r="Q33" s="167">
        <v>6.9</v>
      </c>
      <c r="R33" s="167">
        <v>4.4452499999999988</v>
      </c>
      <c r="S33" s="168">
        <v>2026</v>
      </c>
      <c r="T33" s="170" t="s">
        <v>141</v>
      </c>
    </row>
    <row r="34" spans="1:20" ht="28.5" x14ac:dyDescent="0.45">
      <c r="A34" s="170" t="s">
        <v>157</v>
      </c>
      <c r="B34" s="167">
        <v>32.020000000000003</v>
      </c>
      <c r="C34" s="167">
        <v>19.02</v>
      </c>
      <c r="D34" s="168">
        <v>105.4</v>
      </c>
      <c r="E34" s="168">
        <v>32</v>
      </c>
      <c r="F34" s="169">
        <v>11.257999999999999</v>
      </c>
      <c r="G34" s="168">
        <f t="shared" si="0"/>
        <v>214.12715999999998</v>
      </c>
      <c r="H34" s="167">
        <v>29.21</v>
      </c>
      <c r="I34" s="169">
        <f t="shared" si="1"/>
        <v>5.5557420000000004</v>
      </c>
      <c r="J34" s="167">
        <v>56.58</v>
      </c>
      <c r="K34" s="167">
        <v>6.8</v>
      </c>
      <c r="L34" s="167">
        <v>8.0301128317943959</v>
      </c>
      <c r="M34" s="167">
        <v>0.52405275379729144</v>
      </c>
      <c r="N34" s="168">
        <v>55.555555555555557</v>
      </c>
      <c r="O34" s="167">
        <v>0.47570653327589452</v>
      </c>
      <c r="P34" s="168">
        <v>12</v>
      </c>
      <c r="Q34" s="167">
        <v>6.7</v>
      </c>
      <c r="R34" s="167">
        <v>8.203949999999999</v>
      </c>
      <c r="S34" s="168">
        <v>2024</v>
      </c>
      <c r="T34" s="170" t="s">
        <v>145</v>
      </c>
    </row>
    <row r="35" spans="1:20" ht="28.5" x14ac:dyDescent="0.45">
      <c r="A35" s="170" t="s">
        <v>122</v>
      </c>
      <c r="B35" s="167">
        <v>31.84</v>
      </c>
      <c r="C35" s="167">
        <v>18.27</v>
      </c>
      <c r="D35" s="168">
        <v>101.2</v>
      </c>
      <c r="E35" s="168">
        <v>58</v>
      </c>
      <c r="F35" s="169">
        <v>11.308</v>
      </c>
      <c r="G35" s="168">
        <f t="shared" si="0"/>
        <v>206.59716</v>
      </c>
      <c r="H35" s="167">
        <v>30.63</v>
      </c>
      <c r="I35" s="169">
        <f t="shared" si="1"/>
        <v>5.596101</v>
      </c>
      <c r="J35" s="167">
        <v>57.03</v>
      </c>
      <c r="K35" s="167">
        <v>6.5</v>
      </c>
      <c r="L35" s="167">
        <v>7.5154074021725048</v>
      </c>
      <c r="M35" s="167">
        <v>1.5234807724805752</v>
      </c>
      <c r="N35" s="168">
        <v>69.230769230769226</v>
      </c>
      <c r="O35" s="167">
        <v>0.27057410520854175</v>
      </c>
      <c r="P35" s="168">
        <v>23</v>
      </c>
      <c r="Q35" s="167">
        <v>7.1</v>
      </c>
      <c r="R35" s="167">
        <v>7.783199999999999</v>
      </c>
      <c r="S35" s="168">
        <v>2019</v>
      </c>
      <c r="T35" s="170" t="s">
        <v>163</v>
      </c>
    </row>
    <row r="36" spans="1:20" ht="28.5" x14ac:dyDescent="0.45">
      <c r="A36" s="218" t="s">
        <v>204</v>
      </c>
      <c r="B36" s="167">
        <v>31.79</v>
      </c>
      <c r="C36" s="167">
        <v>18.100000000000001</v>
      </c>
      <c r="D36" s="168">
        <v>100.3</v>
      </c>
      <c r="E36" s="168">
        <v>13</v>
      </c>
      <c r="F36" s="169">
        <v>11.173999999999999</v>
      </c>
      <c r="G36" s="168">
        <f t="shared" si="0"/>
        <v>202.24940000000001</v>
      </c>
      <c r="H36" s="167">
        <v>29.39</v>
      </c>
      <c r="I36" s="169">
        <f t="shared" si="1"/>
        <v>5.3195900000000007</v>
      </c>
      <c r="J36" s="167">
        <v>56.34</v>
      </c>
      <c r="K36" s="167">
        <v>6.2</v>
      </c>
      <c r="L36" s="167">
        <v>7.5710376702608562</v>
      </c>
      <c r="M36" s="167">
        <v>1.4154608344449406</v>
      </c>
      <c r="N36" s="168">
        <v>88.888888888888886</v>
      </c>
      <c r="O36" s="167">
        <v>0.1350108156723151</v>
      </c>
      <c r="P36" s="168">
        <v>9</v>
      </c>
      <c r="Q36" s="167">
        <v>7</v>
      </c>
      <c r="R36" s="167">
        <v>6.3245999999999984</v>
      </c>
      <c r="S36" s="168">
        <v>2026</v>
      </c>
      <c r="T36" s="170" t="s">
        <v>170</v>
      </c>
    </row>
    <row r="37" spans="1:20" ht="28.5" x14ac:dyDescent="0.45">
      <c r="A37" s="170" t="s">
        <v>178</v>
      </c>
      <c r="B37" s="167">
        <v>30.48</v>
      </c>
      <c r="C37" s="167">
        <v>18.37</v>
      </c>
      <c r="D37" s="168">
        <v>101.8</v>
      </c>
      <c r="E37" s="168">
        <v>18</v>
      </c>
      <c r="F37" s="169">
        <v>11.183999999999999</v>
      </c>
      <c r="G37" s="168">
        <f t="shared" si="0"/>
        <v>205.45007999999999</v>
      </c>
      <c r="H37" s="167">
        <v>28.53</v>
      </c>
      <c r="I37" s="169">
        <f t="shared" si="1"/>
        <v>5.2409610000000004</v>
      </c>
      <c r="J37" s="167">
        <v>56.59</v>
      </c>
      <c r="K37" s="167">
        <v>7.3</v>
      </c>
      <c r="L37" s="167">
        <v>7.7414871952048969</v>
      </c>
      <c r="M37" s="167">
        <v>1.0844908830972892</v>
      </c>
      <c r="N37" s="168">
        <v>66.666666666666657</v>
      </c>
      <c r="O37" s="167">
        <v>0.3931568029453032</v>
      </c>
      <c r="P37" s="168">
        <v>8</v>
      </c>
      <c r="Q37" s="167">
        <v>7.3</v>
      </c>
      <c r="R37" s="167">
        <v>6.3245999999999984</v>
      </c>
      <c r="S37" s="168">
        <v>2025</v>
      </c>
      <c r="T37" s="170" t="s">
        <v>162</v>
      </c>
    </row>
    <row r="38" spans="1:20" ht="28.5" x14ac:dyDescent="0.45">
      <c r="A38" s="218" t="s">
        <v>205</v>
      </c>
      <c r="B38" s="167">
        <v>27.77</v>
      </c>
      <c r="C38" s="167">
        <v>18.66</v>
      </c>
      <c r="D38" s="168">
        <v>103.4</v>
      </c>
      <c r="E38" s="168">
        <v>19</v>
      </c>
      <c r="F38" s="169">
        <v>11.208</v>
      </c>
      <c r="G38" s="168">
        <f t="shared" si="0"/>
        <v>209.14127999999999</v>
      </c>
      <c r="H38" s="167">
        <v>27.32</v>
      </c>
      <c r="I38" s="169">
        <f t="shared" si="1"/>
        <v>5.097912</v>
      </c>
      <c r="J38" s="167">
        <v>57.3</v>
      </c>
      <c r="K38" s="167">
        <v>6.7</v>
      </c>
      <c r="L38" s="167">
        <v>7.8154437730397195</v>
      </c>
      <c r="M38" s="167">
        <v>0.9408858775927782</v>
      </c>
      <c r="N38" s="168">
        <v>69.230769230769226</v>
      </c>
      <c r="O38" s="167">
        <v>0.14815362149688283</v>
      </c>
      <c r="P38" s="168">
        <v>10</v>
      </c>
      <c r="Q38" s="167">
        <v>7.7</v>
      </c>
      <c r="R38" s="167">
        <v>5.5672499999999996</v>
      </c>
      <c r="S38" s="168">
        <v>2026</v>
      </c>
      <c r="T38" s="170" t="s">
        <v>146</v>
      </c>
    </row>
    <row r="39" spans="1:20" ht="28.5" x14ac:dyDescent="0.25">
      <c r="A39" s="209"/>
      <c r="B39" s="198"/>
      <c r="C39" s="198"/>
      <c r="D39" s="173"/>
      <c r="E39" s="173"/>
      <c r="F39" s="199"/>
      <c r="G39" s="173"/>
      <c r="H39" s="198"/>
      <c r="I39" s="199"/>
      <c r="J39" s="198"/>
      <c r="K39" s="198"/>
      <c r="L39" s="198"/>
      <c r="M39" s="198"/>
      <c r="N39" s="225"/>
      <c r="O39" s="198"/>
      <c r="P39" s="173"/>
      <c r="Q39" s="198"/>
      <c r="R39" s="198"/>
      <c r="S39" s="173"/>
      <c r="T39" s="216"/>
    </row>
    <row r="40" spans="1:20" ht="28.5" x14ac:dyDescent="0.45">
      <c r="A40" s="174" t="s">
        <v>4</v>
      </c>
      <c r="B40" s="179"/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203"/>
      <c r="O40" s="175"/>
      <c r="P40" s="175"/>
      <c r="Q40" s="175"/>
      <c r="R40" s="175"/>
      <c r="S40" s="175"/>
      <c r="T40" s="175"/>
    </row>
    <row r="41" spans="1:20" ht="28.5" x14ac:dyDescent="0.45">
      <c r="A41" s="212" t="s">
        <v>3</v>
      </c>
      <c r="B41" s="167">
        <v>35.6</v>
      </c>
      <c r="C41" s="167">
        <v>18.04</v>
      </c>
      <c r="D41" s="172">
        <v>100</v>
      </c>
      <c r="E41" s="188" t="s">
        <v>0</v>
      </c>
      <c r="F41" s="169">
        <v>11.593999999999999</v>
      </c>
      <c r="G41" s="168">
        <f>F41*C41</f>
        <v>209.15575999999999</v>
      </c>
      <c r="H41" s="167">
        <v>34.31</v>
      </c>
      <c r="I41" s="169">
        <f>H41/100*C41</f>
        <v>6.1895239999999996</v>
      </c>
      <c r="J41" s="167">
        <v>57.47</v>
      </c>
      <c r="K41" s="167">
        <v>7</v>
      </c>
      <c r="L41" s="183">
        <v>7.8223246697066688</v>
      </c>
      <c r="M41" s="167">
        <v>0.92752491319093622</v>
      </c>
      <c r="N41" s="183" t="s">
        <v>0</v>
      </c>
      <c r="O41" s="183">
        <v>0.52756605823807257</v>
      </c>
      <c r="P41" s="183" t="s">
        <v>0</v>
      </c>
      <c r="Q41" s="184">
        <v>6.4</v>
      </c>
      <c r="R41" s="183">
        <v>5.7290769230769216</v>
      </c>
      <c r="S41" s="183" t="s">
        <v>0</v>
      </c>
      <c r="T41" s="183" t="s">
        <v>0</v>
      </c>
    </row>
    <row r="42" spans="1:20" ht="28.5" x14ac:dyDescent="0.45">
      <c r="A42" s="200" t="s">
        <v>2</v>
      </c>
      <c r="B42" s="169">
        <v>1.047966</v>
      </c>
      <c r="C42" s="169">
        <v>0.54325773915688136</v>
      </c>
      <c r="D42" s="167">
        <v>2.9982687312206329</v>
      </c>
      <c r="E42" s="183" t="s">
        <v>0</v>
      </c>
      <c r="F42" s="185">
        <v>0.14991343656103162</v>
      </c>
      <c r="G42" s="186" t="s">
        <v>0</v>
      </c>
      <c r="H42" s="169">
        <v>1.3763481223317571</v>
      </c>
      <c r="I42" s="187" t="s">
        <v>0</v>
      </c>
      <c r="J42" s="169">
        <v>0.84022911824921065</v>
      </c>
      <c r="K42" s="169">
        <v>0.30910722871869856</v>
      </c>
      <c r="L42" s="188" t="s">
        <v>0</v>
      </c>
      <c r="M42" s="188" t="s">
        <v>0</v>
      </c>
      <c r="N42" s="188" t="s">
        <v>0</v>
      </c>
      <c r="O42" s="188" t="s">
        <v>0</v>
      </c>
      <c r="P42" s="188" t="s">
        <v>0</v>
      </c>
      <c r="Q42" s="169">
        <v>0.45973453878716369</v>
      </c>
      <c r="R42" s="188" t="s">
        <v>0</v>
      </c>
      <c r="S42" s="188" t="s">
        <v>0</v>
      </c>
      <c r="T42" s="188" t="s">
        <v>0</v>
      </c>
    </row>
    <row r="43" spans="1:20" ht="28.5" x14ac:dyDescent="0.45">
      <c r="A43" s="200" t="s">
        <v>1</v>
      </c>
      <c r="B43" s="185">
        <v>0.52929999999999999</v>
      </c>
      <c r="C43" s="213">
        <v>0.27429999999999999</v>
      </c>
      <c r="D43" s="169">
        <v>1.52</v>
      </c>
      <c r="E43" s="187" t="s">
        <v>0</v>
      </c>
      <c r="F43" s="214">
        <v>7.5800000000000006E-2</v>
      </c>
      <c r="G43" s="186" t="s">
        <v>0</v>
      </c>
      <c r="H43" s="185">
        <v>0.69479999999999997</v>
      </c>
      <c r="I43" s="187" t="s">
        <v>0</v>
      </c>
      <c r="J43" s="185">
        <v>0.42430000000000001</v>
      </c>
      <c r="K43" s="215">
        <v>0.15620000000000001</v>
      </c>
      <c r="L43" s="188" t="s">
        <v>0</v>
      </c>
      <c r="M43" s="188" t="s">
        <v>0</v>
      </c>
      <c r="N43" s="188" t="s">
        <v>0</v>
      </c>
      <c r="O43" s="188" t="s">
        <v>0</v>
      </c>
      <c r="P43" s="188" t="s">
        <v>0</v>
      </c>
      <c r="Q43" s="185">
        <v>0.2321</v>
      </c>
      <c r="R43" s="188" t="s">
        <v>0</v>
      </c>
      <c r="S43" s="188" t="s">
        <v>0</v>
      </c>
      <c r="T43" s="188" t="s">
        <v>0</v>
      </c>
    </row>
    <row r="44" spans="1:20" ht="28.5" x14ac:dyDescent="0.45">
      <c r="A44" s="201"/>
      <c r="B44" s="190"/>
      <c r="C44" s="191"/>
      <c r="D44" s="192"/>
      <c r="E44" s="192"/>
      <c r="F44" s="193"/>
      <c r="G44" s="193"/>
      <c r="H44" s="190"/>
      <c r="I44" s="190"/>
      <c r="J44" s="190"/>
      <c r="K44" s="194"/>
      <c r="L44" s="190"/>
      <c r="M44" s="190"/>
      <c r="N44" s="190"/>
      <c r="O44" s="192"/>
      <c r="P44" s="190"/>
      <c r="Q44" s="190"/>
      <c r="R44" s="217"/>
      <c r="S44" s="217"/>
      <c r="T44" s="217"/>
    </row>
  </sheetData>
  <printOptions horizontalCentered="1"/>
  <pageMargins left="0.25" right="0.25" top="0.75" bottom="0.75" header="0.3" footer="0.3"/>
  <pageSetup paperSize="9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95"/>
  <sheetViews>
    <sheetView workbookViewId="0">
      <selection activeCell="L40" sqref="L40"/>
    </sheetView>
  </sheetViews>
  <sheetFormatPr defaultRowHeight="12.75" x14ac:dyDescent="0.2"/>
  <cols>
    <col min="11" max="11" width="5.28515625" customWidth="1"/>
  </cols>
  <sheetData>
    <row r="1" spans="1:22" x14ac:dyDescent="0.2">
      <c r="A1" t="s">
        <v>103</v>
      </c>
      <c r="B1" t="s">
        <v>104</v>
      </c>
      <c r="C1" t="s">
        <v>105</v>
      </c>
      <c r="D1" t="s">
        <v>106</v>
      </c>
      <c r="E1" t="s">
        <v>107</v>
      </c>
      <c r="F1" t="s">
        <v>108</v>
      </c>
      <c r="G1" t="s">
        <v>109</v>
      </c>
      <c r="H1" t="s">
        <v>110</v>
      </c>
      <c r="I1" t="s">
        <v>111</v>
      </c>
      <c r="J1" t="s">
        <v>112</v>
      </c>
    </row>
    <row r="2" spans="1:22" ht="13.5" thickBot="1" x14ac:dyDescent="0.25">
      <c r="A2">
        <v>34.1</v>
      </c>
      <c r="B2">
        <v>16.95</v>
      </c>
      <c r="C2">
        <v>11.398400000000001</v>
      </c>
      <c r="D2">
        <v>32.65</v>
      </c>
      <c r="E2">
        <v>56.88</v>
      </c>
      <c r="F2">
        <v>33.799999999999997</v>
      </c>
      <c r="G2">
        <v>16.61</v>
      </c>
      <c r="H2">
        <v>11.3104</v>
      </c>
      <c r="I2">
        <v>32.380000000000003</v>
      </c>
      <c r="J2">
        <v>56.56</v>
      </c>
    </row>
    <row r="3" spans="1:22" x14ac:dyDescent="0.2">
      <c r="A3">
        <v>39.61</v>
      </c>
      <c r="B3">
        <v>15.22</v>
      </c>
      <c r="C3">
        <v>11.6624</v>
      </c>
      <c r="D3">
        <v>37.659999999999997</v>
      </c>
      <c r="E3">
        <v>56.92</v>
      </c>
      <c r="F3">
        <v>39.049999999999997</v>
      </c>
      <c r="G3">
        <v>14.74</v>
      </c>
      <c r="H3">
        <v>11.5296</v>
      </c>
      <c r="I3">
        <v>36.9</v>
      </c>
      <c r="J3">
        <v>56.41</v>
      </c>
      <c r="L3" s="135"/>
      <c r="M3" s="135" t="s">
        <v>103</v>
      </c>
      <c r="N3" s="135" t="s">
        <v>104</v>
      </c>
      <c r="O3" s="135" t="s">
        <v>105</v>
      </c>
      <c r="P3" s="135" t="s">
        <v>106</v>
      </c>
      <c r="Q3" s="135" t="s">
        <v>107</v>
      </c>
      <c r="R3" s="135" t="s">
        <v>108</v>
      </c>
      <c r="S3" s="135" t="s">
        <v>109</v>
      </c>
      <c r="T3" s="135" t="s">
        <v>110</v>
      </c>
      <c r="U3" s="135" t="s">
        <v>111</v>
      </c>
      <c r="V3" s="135" t="s">
        <v>112</v>
      </c>
    </row>
    <row r="4" spans="1:22" x14ac:dyDescent="0.2">
      <c r="A4">
        <v>32.159999999999997</v>
      </c>
      <c r="B4">
        <v>17.829999999999998</v>
      </c>
      <c r="C4">
        <v>11.427199999999999</v>
      </c>
      <c r="D4">
        <v>30.17</v>
      </c>
      <c r="E4">
        <v>58.08</v>
      </c>
      <c r="F4">
        <v>31.78</v>
      </c>
      <c r="G4">
        <v>17.52</v>
      </c>
      <c r="H4">
        <v>11.329599999999999</v>
      </c>
      <c r="I4">
        <v>29.42</v>
      </c>
      <c r="J4">
        <v>57.83</v>
      </c>
      <c r="L4" t="s">
        <v>103</v>
      </c>
      <c r="M4" s="136">
        <v>1</v>
      </c>
      <c r="N4" s="136"/>
      <c r="O4" s="136"/>
      <c r="P4" s="136"/>
      <c r="Q4" s="136"/>
      <c r="R4" s="136"/>
      <c r="S4" s="136"/>
      <c r="T4" s="136"/>
      <c r="U4" s="136"/>
      <c r="V4" s="136"/>
    </row>
    <row r="5" spans="1:22" x14ac:dyDescent="0.2">
      <c r="A5">
        <v>30.27</v>
      </c>
      <c r="B5">
        <v>17.95</v>
      </c>
      <c r="C5">
        <v>11.6304</v>
      </c>
      <c r="D5">
        <v>29.72</v>
      </c>
      <c r="E5">
        <v>60.05</v>
      </c>
      <c r="F5">
        <v>30.06</v>
      </c>
      <c r="G5">
        <v>17.649999999999999</v>
      </c>
      <c r="H5">
        <v>11.539199999999999</v>
      </c>
      <c r="I5">
        <v>29.74</v>
      </c>
      <c r="J5">
        <v>59.66</v>
      </c>
      <c r="L5" t="s">
        <v>104</v>
      </c>
      <c r="M5" s="136">
        <v>-0.70704881597704594</v>
      </c>
      <c r="N5" s="136">
        <v>1</v>
      </c>
      <c r="O5" s="136"/>
      <c r="P5" s="136"/>
      <c r="Q5" s="136"/>
      <c r="R5" s="136"/>
      <c r="S5" s="136"/>
      <c r="T5" s="136"/>
      <c r="U5" s="136"/>
      <c r="V5" s="136"/>
    </row>
    <row r="6" spans="1:22" x14ac:dyDescent="0.2">
      <c r="A6">
        <v>33.68</v>
      </c>
      <c r="B6">
        <v>16.95</v>
      </c>
      <c r="C6">
        <v>11.6144</v>
      </c>
      <c r="D6">
        <v>33.99</v>
      </c>
      <c r="E6">
        <v>58.33</v>
      </c>
      <c r="F6">
        <v>33.03</v>
      </c>
      <c r="G6">
        <v>16.72</v>
      </c>
      <c r="H6">
        <v>11.508800000000001</v>
      </c>
      <c r="I6">
        <v>33.11</v>
      </c>
      <c r="J6">
        <v>57.92</v>
      </c>
      <c r="L6" t="s">
        <v>105</v>
      </c>
      <c r="M6" s="136">
        <v>0.67127809634732527</v>
      </c>
      <c r="N6" s="136">
        <v>-0.36225210249484008</v>
      </c>
      <c r="O6" s="136">
        <v>1</v>
      </c>
      <c r="P6" s="136"/>
      <c r="Q6" s="136"/>
      <c r="R6" s="136"/>
      <c r="S6" s="136"/>
      <c r="T6" s="136"/>
      <c r="U6" s="136"/>
      <c r="V6" s="136"/>
    </row>
    <row r="7" spans="1:22" x14ac:dyDescent="0.2">
      <c r="A7">
        <v>34.21</v>
      </c>
      <c r="B7">
        <v>17.45</v>
      </c>
      <c r="C7">
        <v>11.4656</v>
      </c>
      <c r="D7">
        <v>33.369999999999997</v>
      </c>
      <c r="E7">
        <v>56.78</v>
      </c>
      <c r="F7">
        <v>34.020000000000003</v>
      </c>
      <c r="G7">
        <v>17.03</v>
      </c>
      <c r="H7">
        <v>11.3696</v>
      </c>
      <c r="I7">
        <v>32.64</v>
      </c>
      <c r="J7">
        <v>56.55</v>
      </c>
      <c r="L7" t="s">
        <v>106</v>
      </c>
      <c r="M7" s="136">
        <v>0.89449463636158388</v>
      </c>
      <c r="N7" s="136">
        <v>-0.62259576946796136</v>
      </c>
      <c r="O7" s="136">
        <v>0.79188264065839187</v>
      </c>
      <c r="P7" s="136">
        <v>1</v>
      </c>
      <c r="Q7" s="136"/>
      <c r="R7" s="136"/>
      <c r="S7" s="136"/>
      <c r="T7" s="136"/>
      <c r="U7" s="136"/>
      <c r="V7" s="136"/>
    </row>
    <row r="8" spans="1:22" x14ac:dyDescent="0.2">
      <c r="A8">
        <v>33.049999999999997</v>
      </c>
      <c r="B8">
        <v>17.09</v>
      </c>
      <c r="C8">
        <v>11.432</v>
      </c>
      <c r="D8">
        <v>33.229999999999997</v>
      </c>
      <c r="E8">
        <v>56.82</v>
      </c>
      <c r="F8">
        <v>33.04</v>
      </c>
      <c r="G8">
        <v>16.66</v>
      </c>
      <c r="H8">
        <v>11.316800000000001</v>
      </c>
      <c r="I8">
        <v>32.82</v>
      </c>
      <c r="J8">
        <v>56.24</v>
      </c>
      <c r="L8" t="s">
        <v>107</v>
      </c>
      <c r="M8" s="136">
        <v>8.6749754993182659E-2</v>
      </c>
      <c r="N8" s="136">
        <v>5.6909771336362727E-2</v>
      </c>
      <c r="O8" s="136">
        <v>0.71556852880740962</v>
      </c>
      <c r="P8" s="136">
        <v>0.16933178922778416</v>
      </c>
      <c r="Q8" s="136">
        <v>1</v>
      </c>
      <c r="R8" s="136"/>
      <c r="S8" s="136"/>
      <c r="T8" s="136"/>
      <c r="U8" s="136"/>
      <c r="V8" s="136"/>
    </row>
    <row r="9" spans="1:22" x14ac:dyDescent="0.2">
      <c r="A9">
        <v>35.49</v>
      </c>
      <c r="B9">
        <v>15.81</v>
      </c>
      <c r="C9">
        <v>11.3072</v>
      </c>
      <c r="D9">
        <v>33.47</v>
      </c>
      <c r="E9">
        <v>55.96</v>
      </c>
      <c r="F9">
        <v>35.31</v>
      </c>
      <c r="G9">
        <v>15.59</v>
      </c>
      <c r="H9">
        <v>11.2592</v>
      </c>
      <c r="I9">
        <v>33.32</v>
      </c>
      <c r="J9">
        <v>55.97</v>
      </c>
      <c r="L9" t="s">
        <v>108</v>
      </c>
      <c r="M9" s="138">
        <v>0.99897449443066233</v>
      </c>
      <c r="N9" s="136">
        <v>-0.70893973594262116</v>
      </c>
      <c r="O9" s="136">
        <v>0.66892515434011479</v>
      </c>
      <c r="P9" s="136">
        <v>0.8944857983673058</v>
      </c>
      <c r="Q9" s="136">
        <v>8.2618179226395139E-2</v>
      </c>
      <c r="R9" s="136">
        <v>1</v>
      </c>
      <c r="S9" s="136"/>
      <c r="T9" s="136"/>
      <c r="U9" s="136"/>
      <c r="V9" s="136"/>
    </row>
    <row r="10" spans="1:22" x14ac:dyDescent="0.2">
      <c r="A10">
        <v>35.380000000000003</v>
      </c>
      <c r="B10">
        <v>16.989999999999998</v>
      </c>
      <c r="C10">
        <v>11.3536</v>
      </c>
      <c r="D10">
        <v>33.33</v>
      </c>
      <c r="E10">
        <v>56.57</v>
      </c>
      <c r="F10">
        <v>34.57</v>
      </c>
      <c r="G10">
        <v>16.600000000000001</v>
      </c>
      <c r="H10">
        <v>11.2544</v>
      </c>
      <c r="I10">
        <v>32.65</v>
      </c>
      <c r="J10">
        <v>56.28</v>
      </c>
      <c r="L10" t="s">
        <v>109</v>
      </c>
      <c r="M10" s="136">
        <v>-0.71443473068006758</v>
      </c>
      <c r="N10" s="138">
        <v>0.99586720105415716</v>
      </c>
      <c r="O10" s="136">
        <v>-0.37062505480764385</v>
      </c>
      <c r="P10" s="136">
        <v>-0.63367457004753125</v>
      </c>
      <c r="Q10" s="136">
        <v>5.5046584619687283E-2</v>
      </c>
      <c r="R10" s="136">
        <v>-0.71580974909993567</v>
      </c>
      <c r="S10" s="136">
        <v>1</v>
      </c>
      <c r="T10" s="136"/>
      <c r="U10" s="136"/>
      <c r="V10" s="136"/>
    </row>
    <row r="11" spans="1:22" x14ac:dyDescent="0.2">
      <c r="A11">
        <v>34.630000000000003</v>
      </c>
      <c r="B11">
        <v>16.88</v>
      </c>
      <c r="C11">
        <v>11.6</v>
      </c>
      <c r="D11">
        <v>33.99</v>
      </c>
      <c r="E11">
        <v>58.35</v>
      </c>
      <c r="F11">
        <v>34.22</v>
      </c>
      <c r="G11">
        <v>16.55</v>
      </c>
      <c r="H11">
        <v>11.5296</v>
      </c>
      <c r="I11">
        <v>33.369999999999997</v>
      </c>
      <c r="J11">
        <v>58.21</v>
      </c>
      <c r="L11" t="s">
        <v>110</v>
      </c>
      <c r="M11" s="136">
        <v>0.67794382332355785</v>
      </c>
      <c r="N11" s="136">
        <v>-0.38028506994061612</v>
      </c>
      <c r="O11" s="138">
        <v>0.99358889002553752</v>
      </c>
      <c r="P11" s="136">
        <v>0.79049400300092942</v>
      </c>
      <c r="Q11" s="136">
        <v>0.71297933879328601</v>
      </c>
      <c r="R11" s="136">
        <v>0.67767684717373988</v>
      </c>
      <c r="S11" s="136">
        <v>-0.38703298346741427</v>
      </c>
      <c r="T11" s="136">
        <v>1</v>
      </c>
      <c r="U11" s="136"/>
      <c r="V11" s="136"/>
    </row>
    <row r="12" spans="1:22" x14ac:dyDescent="0.2">
      <c r="A12">
        <v>36.06</v>
      </c>
      <c r="B12">
        <v>16.13</v>
      </c>
      <c r="C12">
        <v>11.832000000000001</v>
      </c>
      <c r="D12">
        <v>36.770000000000003</v>
      </c>
      <c r="E12">
        <v>58.92</v>
      </c>
      <c r="F12">
        <v>35.81</v>
      </c>
      <c r="G12">
        <v>15.78</v>
      </c>
      <c r="H12">
        <v>11.7376</v>
      </c>
      <c r="I12">
        <v>36.44</v>
      </c>
      <c r="J12">
        <v>58.54</v>
      </c>
      <c r="L12" t="s">
        <v>111</v>
      </c>
      <c r="M12" s="136">
        <v>0.89030429989717608</v>
      </c>
      <c r="N12" s="136">
        <v>-0.6277581902444761</v>
      </c>
      <c r="O12" s="136">
        <v>0.79318784955244226</v>
      </c>
      <c r="P12" s="138">
        <v>0.99666084849671799</v>
      </c>
      <c r="Q12" s="136">
        <v>0.17746926900847221</v>
      </c>
      <c r="R12" s="136">
        <v>0.89185441018657163</v>
      </c>
      <c r="S12" s="136">
        <v>-0.63760779810396617</v>
      </c>
      <c r="T12" s="136">
        <v>0.79847913027029427</v>
      </c>
      <c r="U12" s="136">
        <v>1</v>
      </c>
      <c r="V12" s="136"/>
    </row>
    <row r="13" spans="1:22" ht="13.5" thickBot="1" x14ac:dyDescent="0.25">
      <c r="A13">
        <v>34.24</v>
      </c>
      <c r="B13">
        <v>17.53</v>
      </c>
      <c r="C13">
        <v>11.544</v>
      </c>
      <c r="D13">
        <v>35.770000000000003</v>
      </c>
      <c r="E13">
        <v>56.77</v>
      </c>
      <c r="F13">
        <v>33.86</v>
      </c>
      <c r="G13">
        <v>17.04</v>
      </c>
      <c r="H13">
        <v>11.3696</v>
      </c>
      <c r="I13">
        <v>34.6</v>
      </c>
      <c r="J13">
        <v>56.14</v>
      </c>
      <c r="L13" s="134" t="s">
        <v>112</v>
      </c>
      <c r="M13" s="137">
        <v>0.10922663620027104</v>
      </c>
      <c r="N13" s="137">
        <v>3.0113982923777521E-2</v>
      </c>
      <c r="O13" s="137">
        <v>0.71398997507057593</v>
      </c>
      <c r="P13" s="137">
        <v>0.17857545197899619</v>
      </c>
      <c r="Q13" s="139">
        <v>0.9923729499986893</v>
      </c>
      <c r="R13" s="137">
        <v>0.10657746749900912</v>
      </c>
      <c r="S13" s="137">
        <v>2.8774788099421352E-2</v>
      </c>
      <c r="T13" s="137">
        <v>0.72300398914089381</v>
      </c>
      <c r="U13" s="137">
        <v>0.18966286842815164</v>
      </c>
      <c r="V13" s="137">
        <v>1</v>
      </c>
    </row>
    <row r="14" spans="1:22" x14ac:dyDescent="0.2">
      <c r="A14">
        <v>34.29</v>
      </c>
      <c r="B14">
        <v>17.600000000000001</v>
      </c>
      <c r="C14">
        <v>11.5824</v>
      </c>
      <c r="D14">
        <v>34.54</v>
      </c>
      <c r="E14">
        <v>57.61</v>
      </c>
      <c r="F14">
        <v>33.89</v>
      </c>
      <c r="G14">
        <v>17.260000000000002</v>
      </c>
      <c r="H14">
        <v>11.4336</v>
      </c>
      <c r="I14">
        <v>33.14</v>
      </c>
      <c r="J14">
        <v>57.2</v>
      </c>
      <c r="M14" s="136"/>
      <c r="N14" s="136"/>
      <c r="O14" s="136"/>
      <c r="P14" s="136"/>
      <c r="Q14" s="136"/>
      <c r="R14" s="136"/>
      <c r="S14" s="136"/>
      <c r="T14" s="136"/>
      <c r="U14" s="136"/>
      <c r="V14" s="136"/>
    </row>
    <row r="15" spans="1:22" x14ac:dyDescent="0.2">
      <c r="A15">
        <v>35.200000000000003</v>
      </c>
      <c r="B15">
        <v>17.32</v>
      </c>
      <c r="C15">
        <v>11.64</v>
      </c>
      <c r="D15">
        <v>35.659999999999997</v>
      </c>
      <c r="E15">
        <v>57.82</v>
      </c>
      <c r="F15">
        <v>35.020000000000003</v>
      </c>
      <c r="G15">
        <v>16.86</v>
      </c>
      <c r="H15">
        <v>11.542400000000001</v>
      </c>
      <c r="I15">
        <v>35.31</v>
      </c>
      <c r="J15">
        <v>57.5</v>
      </c>
    </row>
    <row r="16" spans="1:22" x14ac:dyDescent="0.2">
      <c r="A16">
        <v>33.159999999999997</v>
      </c>
      <c r="B16">
        <v>17.68</v>
      </c>
      <c r="C16">
        <v>11.542400000000001</v>
      </c>
      <c r="D16">
        <v>32.909999999999997</v>
      </c>
      <c r="E16">
        <v>58.02</v>
      </c>
      <c r="F16">
        <v>32.840000000000003</v>
      </c>
      <c r="G16">
        <v>17.28</v>
      </c>
      <c r="H16">
        <v>11.407999999999999</v>
      </c>
      <c r="I16">
        <v>32.4</v>
      </c>
      <c r="J16">
        <v>57.31</v>
      </c>
    </row>
    <row r="17" spans="1:10" x14ac:dyDescent="0.2">
      <c r="A17">
        <v>36.14</v>
      </c>
      <c r="B17">
        <v>16.170000000000002</v>
      </c>
      <c r="C17">
        <v>11.7136</v>
      </c>
      <c r="D17">
        <v>37.15</v>
      </c>
      <c r="E17">
        <v>57.89</v>
      </c>
      <c r="F17">
        <v>35.72</v>
      </c>
      <c r="G17">
        <v>15.78</v>
      </c>
      <c r="H17">
        <v>11.617599999999999</v>
      </c>
      <c r="I17">
        <v>36.32</v>
      </c>
      <c r="J17">
        <v>57.73</v>
      </c>
    </row>
    <row r="18" spans="1:10" x14ac:dyDescent="0.2">
      <c r="A18">
        <v>33.840000000000003</v>
      </c>
      <c r="B18">
        <v>17.350000000000001</v>
      </c>
      <c r="C18">
        <v>11.4496</v>
      </c>
      <c r="D18">
        <v>34.74</v>
      </c>
      <c r="E18">
        <v>56.61</v>
      </c>
      <c r="F18">
        <v>33.46</v>
      </c>
      <c r="G18">
        <v>17.010000000000002</v>
      </c>
      <c r="H18">
        <v>11.348800000000001</v>
      </c>
      <c r="I18">
        <v>34.21</v>
      </c>
      <c r="J18">
        <v>56.17</v>
      </c>
    </row>
    <row r="19" spans="1:10" x14ac:dyDescent="0.2">
      <c r="A19">
        <v>33.409999999999997</v>
      </c>
      <c r="B19">
        <v>16.8</v>
      </c>
      <c r="C19">
        <v>11.1088</v>
      </c>
      <c r="D19">
        <v>31.17</v>
      </c>
      <c r="E19">
        <v>55.56</v>
      </c>
      <c r="F19">
        <v>33.380000000000003</v>
      </c>
      <c r="G19">
        <v>16.47</v>
      </c>
      <c r="H19">
        <v>11.0816</v>
      </c>
      <c r="I19">
        <v>30.91</v>
      </c>
      <c r="J19">
        <v>55.67</v>
      </c>
    </row>
    <row r="20" spans="1:10" x14ac:dyDescent="0.2">
      <c r="A20">
        <v>34.4</v>
      </c>
      <c r="B20">
        <v>17.059999999999999</v>
      </c>
      <c r="C20">
        <v>11.731199999999999</v>
      </c>
      <c r="D20">
        <v>35.14</v>
      </c>
      <c r="E20">
        <v>59.05</v>
      </c>
      <c r="F20">
        <v>33.96</v>
      </c>
      <c r="G20">
        <v>16.579999999999998</v>
      </c>
      <c r="H20">
        <v>11.670400000000001</v>
      </c>
      <c r="I20">
        <v>34.94</v>
      </c>
      <c r="J20">
        <v>58.93</v>
      </c>
    </row>
    <row r="21" spans="1:10" x14ac:dyDescent="0.2">
      <c r="A21">
        <v>31.89</v>
      </c>
      <c r="B21">
        <v>18.239999999999998</v>
      </c>
      <c r="C21">
        <v>11.488</v>
      </c>
      <c r="D21">
        <v>31.03</v>
      </c>
      <c r="E21">
        <v>58.39</v>
      </c>
      <c r="F21">
        <v>31.5</v>
      </c>
      <c r="G21">
        <v>17.899999999999999</v>
      </c>
      <c r="H21">
        <v>11.3904</v>
      </c>
      <c r="I21">
        <v>30.26</v>
      </c>
      <c r="J21">
        <v>58.07</v>
      </c>
    </row>
    <row r="22" spans="1:10" x14ac:dyDescent="0.2">
      <c r="A22">
        <v>35.92</v>
      </c>
      <c r="B22">
        <v>16.68</v>
      </c>
      <c r="C22">
        <v>11.76</v>
      </c>
      <c r="D22">
        <v>37.17</v>
      </c>
      <c r="E22">
        <v>58.4</v>
      </c>
      <c r="F22">
        <v>35.130000000000003</v>
      </c>
      <c r="G22">
        <v>16.28</v>
      </c>
      <c r="H22">
        <v>11.6</v>
      </c>
      <c r="I22">
        <v>35.79</v>
      </c>
      <c r="J22">
        <v>57.94</v>
      </c>
    </row>
    <row r="23" spans="1:10" x14ac:dyDescent="0.2">
      <c r="A23">
        <v>38.43</v>
      </c>
      <c r="B23">
        <v>16.38</v>
      </c>
      <c r="C23">
        <v>11.5968</v>
      </c>
      <c r="D23">
        <v>36.619999999999997</v>
      </c>
      <c r="E23">
        <v>56.95</v>
      </c>
      <c r="F23">
        <v>37.93</v>
      </c>
      <c r="G23">
        <v>15.98</v>
      </c>
      <c r="H23">
        <v>11.4336</v>
      </c>
      <c r="I23">
        <v>35.5</v>
      </c>
      <c r="J23">
        <v>56.42</v>
      </c>
    </row>
    <row r="24" spans="1:10" x14ac:dyDescent="0.2">
      <c r="A24">
        <v>35.79</v>
      </c>
      <c r="B24">
        <v>16.239999999999998</v>
      </c>
      <c r="C24">
        <v>11.3024</v>
      </c>
      <c r="D24">
        <v>32.159999999999997</v>
      </c>
      <c r="E24">
        <v>56.45</v>
      </c>
      <c r="F24">
        <v>35.43</v>
      </c>
      <c r="G24">
        <v>16.02</v>
      </c>
      <c r="H24">
        <v>11.169600000000001</v>
      </c>
      <c r="I24">
        <v>31.35</v>
      </c>
      <c r="J24">
        <v>55.95</v>
      </c>
    </row>
    <row r="25" spans="1:10" x14ac:dyDescent="0.2">
      <c r="A25">
        <v>37.39</v>
      </c>
      <c r="B25">
        <v>16.190000000000001</v>
      </c>
      <c r="C25">
        <v>11.6944</v>
      </c>
      <c r="D25">
        <v>36.28</v>
      </c>
      <c r="E25">
        <v>57.92</v>
      </c>
      <c r="F25">
        <v>37.21</v>
      </c>
      <c r="G25">
        <v>15.97</v>
      </c>
      <c r="H25">
        <v>11.5984</v>
      </c>
      <c r="I25">
        <v>35.54</v>
      </c>
      <c r="J25">
        <v>57.71</v>
      </c>
    </row>
    <row r="26" spans="1:10" x14ac:dyDescent="0.2">
      <c r="A26">
        <v>37.07</v>
      </c>
      <c r="B26">
        <v>16.38</v>
      </c>
      <c r="C26">
        <v>11.76</v>
      </c>
      <c r="D26">
        <v>37.1</v>
      </c>
      <c r="E26">
        <v>58.11</v>
      </c>
      <c r="F26">
        <v>36.799999999999997</v>
      </c>
      <c r="G26">
        <v>16.09</v>
      </c>
      <c r="H26">
        <v>11.6464</v>
      </c>
      <c r="I26">
        <v>36.44</v>
      </c>
      <c r="J26">
        <v>57.72</v>
      </c>
    </row>
    <row r="27" spans="1:10" x14ac:dyDescent="0.2">
      <c r="A27">
        <v>35.03</v>
      </c>
      <c r="B27">
        <v>17.66</v>
      </c>
      <c r="C27">
        <v>11.3184</v>
      </c>
      <c r="D27">
        <v>33.340000000000003</v>
      </c>
      <c r="E27">
        <v>56.22</v>
      </c>
      <c r="F27">
        <v>34.869999999999997</v>
      </c>
      <c r="G27">
        <v>17.260000000000002</v>
      </c>
      <c r="H27">
        <v>11.263999999999999</v>
      </c>
      <c r="I27">
        <v>32.880000000000003</v>
      </c>
      <c r="J27">
        <v>56.14</v>
      </c>
    </row>
    <row r="28" spans="1:10" x14ac:dyDescent="0.2">
      <c r="A28">
        <v>32.86</v>
      </c>
      <c r="B28">
        <v>17.97</v>
      </c>
      <c r="C28">
        <v>11.553599999999999</v>
      </c>
      <c r="D28">
        <v>34.22</v>
      </c>
      <c r="E28">
        <v>57.64</v>
      </c>
      <c r="F28">
        <v>32.51</v>
      </c>
      <c r="G28">
        <v>17.5</v>
      </c>
      <c r="H28">
        <v>11.475199999999999</v>
      </c>
      <c r="I28">
        <v>33.840000000000003</v>
      </c>
      <c r="J28">
        <v>57.37</v>
      </c>
    </row>
    <row r="29" spans="1:10" x14ac:dyDescent="0.2">
      <c r="A29">
        <v>32.409999999999997</v>
      </c>
      <c r="B29">
        <v>17.350000000000001</v>
      </c>
      <c r="C29">
        <v>11.619199999999999</v>
      </c>
      <c r="D29">
        <v>33.67</v>
      </c>
      <c r="E29">
        <v>58.63</v>
      </c>
      <c r="F29">
        <v>32.11</v>
      </c>
      <c r="G29">
        <v>17.16</v>
      </c>
      <c r="H29">
        <v>11.5488</v>
      </c>
      <c r="I29">
        <v>33.82</v>
      </c>
      <c r="J29">
        <v>58.19</v>
      </c>
    </row>
    <row r="30" spans="1:10" x14ac:dyDescent="0.2">
      <c r="A30">
        <v>31.67</v>
      </c>
      <c r="B30">
        <v>17.16</v>
      </c>
      <c r="C30">
        <v>11.233599999999999</v>
      </c>
      <c r="D30">
        <v>32.19</v>
      </c>
      <c r="E30">
        <v>56.3</v>
      </c>
      <c r="F30">
        <v>31.44</v>
      </c>
      <c r="G30">
        <v>16.57</v>
      </c>
      <c r="H30">
        <v>11.144</v>
      </c>
      <c r="I30">
        <v>31.59</v>
      </c>
      <c r="J30">
        <v>55.98</v>
      </c>
    </row>
    <row r="31" spans="1:10" x14ac:dyDescent="0.2">
      <c r="A31">
        <v>31.05</v>
      </c>
      <c r="B31">
        <v>17.68</v>
      </c>
      <c r="C31">
        <v>11.256</v>
      </c>
      <c r="D31">
        <v>30.33</v>
      </c>
      <c r="E31">
        <v>56.33</v>
      </c>
      <c r="F31">
        <v>30.61</v>
      </c>
      <c r="G31">
        <v>17.36</v>
      </c>
      <c r="H31">
        <v>11.1088</v>
      </c>
      <c r="I31">
        <v>29.06</v>
      </c>
      <c r="J31">
        <v>55.91</v>
      </c>
    </row>
    <row r="32" spans="1:10" x14ac:dyDescent="0.2">
      <c r="A32">
        <v>30.94</v>
      </c>
      <c r="B32">
        <v>17.22</v>
      </c>
      <c r="C32">
        <v>11.384</v>
      </c>
      <c r="D32">
        <v>31.51</v>
      </c>
      <c r="E32">
        <v>57.03</v>
      </c>
      <c r="F32">
        <v>30.6</v>
      </c>
      <c r="G32">
        <v>16.91</v>
      </c>
      <c r="H32">
        <v>11.192</v>
      </c>
      <c r="I32">
        <v>30.42</v>
      </c>
      <c r="J32">
        <v>56.27</v>
      </c>
    </row>
    <row r="33" spans="1:10" x14ac:dyDescent="0.2">
      <c r="A33">
        <v>31.37</v>
      </c>
      <c r="B33">
        <v>16.5</v>
      </c>
      <c r="C33">
        <v>11.3232</v>
      </c>
      <c r="D33">
        <v>30.91</v>
      </c>
      <c r="E33">
        <v>57.41</v>
      </c>
      <c r="F33">
        <v>30.99</v>
      </c>
      <c r="G33">
        <v>16.170000000000002</v>
      </c>
      <c r="H33">
        <v>11.176</v>
      </c>
      <c r="I33">
        <v>30.14</v>
      </c>
      <c r="J33">
        <v>56.83</v>
      </c>
    </row>
    <row r="34" spans="1:10" x14ac:dyDescent="0.2">
      <c r="A34">
        <v>30</v>
      </c>
      <c r="B34">
        <v>18.5</v>
      </c>
      <c r="C34">
        <v>11.1152</v>
      </c>
      <c r="D34">
        <v>29.01</v>
      </c>
      <c r="E34">
        <v>55.76</v>
      </c>
      <c r="F34">
        <v>29.66</v>
      </c>
      <c r="G34">
        <v>18.13</v>
      </c>
      <c r="H34">
        <v>10.984</v>
      </c>
      <c r="I34">
        <v>28.84</v>
      </c>
      <c r="J34">
        <v>55.15</v>
      </c>
    </row>
    <row r="35" spans="1:10" x14ac:dyDescent="0.2">
      <c r="A35">
        <v>31.97</v>
      </c>
      <c r="B35">
        <v>16.920000000000002</v>
      </c>
      <c r="C35">
        <v>11.347200000000001</v>
      </c>
      <c r="D35">
        <v>30.97</v>
      </c>
      <c r="E35">
        <v>57.28</v>
      </c>
      <c r="F35">
        <v>31.71</v>
      </c>
      <c r="G35">
        <v>16.510000000000002</v>
      </c>
      <c r="H35">
        <v>11.2448</v>
      </c>
      <c r="I35">
        <v>30.46</v>
      </c>
      <c r="J35">
        <v>56.92</v>
      </c>
    </row>
    <row r="36" spans="1:10" x14ac:dyDescent="0.2">
      <c r="A36">
        <v>30.85</v>
      </c>
      <c r="B36">
        <v>17.46</v>
      </c>
      <c r="C36">
        <v>11.36</v>
      </c>
      <c r="D36">
        <v>31.88</v>
      </c>
      <c r="E36">
        <v>56.67</v>
      </c>
      <c r="F36">
        <v>30.52</v>
      </c>
      <c r="G36">
        <v>17.04</v>
      </c>
      <c r="H36">
        <v>11.215999999999999</v>
      </c>
      <c r="I36">
        <v>30.83</v>
      </c>
      <c r="J36">
        <v>56.2</v>
      </c>
    </row>
    <row r="37" spans="1:10" x14ac:dyDescent="0.2">
      <c r="A37">
        <v>29.9</v>
      </c>
      <c r="B37">
        <v>18.100000000000001</v>
      </c>
      <c r="C37">
        <v>11.380800000000001</v>
      </c>
      <c r="D37">
        <v>29.52</v>
      </c>
      <c r="E37">
        <v>58.24</v>
      </c>
      <c r="F37">
        <v>29.66</v>
      </c>
      <c r="G37">
        <v>17.77</v>
      </c>
      <c r="H37">
        <v>11.300800000000001</v>
      </c>
      <c r="I37">
        <v>29.05</v>
      </c>
      <c r="J37">
        <v>58.12</v>
      </c>
    </row>
    <row r="38" spans="1:10" x14ac:dyDescent="0.2">
      <c r="A38">
        <v>30.58</v>
      </c>
      <c r="B38">
        <v>17.88</v>
      </c>
      <c r="C38">
        <v>11.2288</v>
      </c>
      <c r="D38">
        <v>27.98</v>
      </c>
      <c r="E38">
        <v>57.63</v>
      </c>
      <c r="F38">
        <v>30.19</v>
      </c>
      <c r="G38">
        <v>17.48</v>
      </c>
      <c r="H38">
        <v>11.1168</v>
      </c>
      <c r="I38">
        <v>27.85</v>
      </c>
      <c r="J38">
        <v>57.1</v>
      </c>
    </row>
    <row r="39" spans="1:10" x14ac:dyDescent="0.2">
      <c r="A39">
        <v>29.66</v>
      </c>
      <c r="B39">
        <v>17.940000000000001</v>
      </c>
      <c r="C39">
        <v>11.32</v>
      </c>
      <c r="D39">
        <v>29.38</v>
      </c>
      <c r="E39">
        <v>57.78</v>
      </c>
      <c r="F39">
        <v>29.26</v>
      </c>
      <c r="G39">
        <v>17.5</v>
      </c>
      <c r="H39">
        <v>11.201599999999999</v>
      </c>
      <c r="I39">
        <v>28.9</v>
      </c>
      <c r="J39">
        <v>57.39</v>
      </c>
    </row>
    <row r="40" spans="1:10" x14ac:dyDescent="0.2">
      <c r="A40">
        <v>30.74</v>
      </c>
      <c r="B40">
        <v>17.29</v>
      </c>
      <c r="C40">
        <v>11.064</v>
      </c>
      <c r="D40">
        <v>30.16</v>
      </c>
      <c r="E40">
        <v>55.35</v>
      </c>
      <c r="F40">
        <v>30.46</v>
      </c>
      <c r="G40">
        <v>16.97</v>
      </c>
      <c r="H40">
        <v>10.942399999999999</v>
      </c>
      <c r="I40">
        <v>29.59</v>
      </c>
      <c r="J40">
        <v>54.92</v>
      </c>
    </row>
    <row r="41" spans="1:10" x14ac:dyDescent="0.2">
      <c r="A41">
        <v>29.28</v>
      </c>
      <c r="B41">
        <v>17.510000000000002</v>
      </c>
      <c r="C41">
        <v>11.3072</v>
      </c>
      <c r="D41">
        <v>27.03</v>
      </c>
      <c r="E41">
        <v>58.02</v>
      </c>
      <c r="F41">
        <v>29.15</v>
      </c>
      <c r="G41">
        <v>17.18</v>
      </c>
      <c r="H41">
        <v>11.263999999999999</v>
      </c>
      <c r="I41">
        <v>27.26</v>
      </c>
      <c r="J41">
        <v>57.94</v>
      </c>
    </row>
    <row r="42" spans="1:10" x14ac:dyDescent="0.2">
      <c r="A42">
        <v>29.21</v>
      </c>
      <c r="B42">
        <v>17.82</v>
      </c>
      <c r="C42">
        <v>11.1792</v>
      </c>
      <c r="D42">
        <v>29.97</v>
      </c>
      <c r="E42">
        <v>55.9</v>
      </c>
      <c r="F42">
        <v>28.72</v>
      </c>
      <c r="G42">
        <v>17.54</v>
      </c>
      <c r="H42">
        <v>11.08</v>
      </c>
      <c r="I42">
        <v>29.76</v>
      </c>
      <c r="J42">
        <v>55.45</v>
      </c>
    </row>
    <row r="43" spans="1:10" x14ac:dyDescent="0.2">
      <c r="A43">
        <v>29.42</v>
      </c>
      <c r="B43">
        <v>18.46</v>
      </c>
      <c r="C43">
        <v>11.249599999999999</v>
      </c>
      <c r="D43">
        <v>28.12</v>
      </c>
      <c r="E43">
        <v>57.46</v>
      </c>
      <c r="F43">
        <v>29.21</v>
      </c>
      <c r="G43">
        <v>18.100000000000001</v>
      </c>
      <c r="H43">
        <v>11.1264</v>
      </c>
      <c r="I43">
        <v>27.85</v>
      </c>
      <c r="J43">
        <v>56.76</v>
      </c>
    </row>
    <row r="44" spans="1:10" x14ac:dyDescent="0.2">
      <c r="A44">
        <v>29.71</v>
      </c>
      <c r="B44">
        <v>18.100000000000001</v>
      </c>
      <c r="C44">
        <v>10.940799999999999</v>
      </c>
      <c r="D44">
        <v>25.43</v>
      </c>
      <c r="E44">
        <v>56.21</v>
      </c>
      <c r="F44">
        <v>29.5</v>
      </c>
      <c r="G44">
        <v>17.899999999999999</v>
      </c>
      <c r="H44">
        <v>10.8512</v>
      </c>
      <c r="I44">
        <v>24.59</v>
      </c>
      <c r="J44">
        <v>56.13</v>
      </c>
    </row>
    <row r="45" spans="1:10" x14ac:dyDescent="0.2">
      <c r="A45">
        <v>30.23</v>
      </c>
      <c r="B45">
        <v>18.75</v>
      </c>
      <c r="C45">
        <v>11.288</v>
      </c>
      <c r="D45">
        <v>26.75</v>
      </c>
      <c r="E45">
        <v>58.1</v>
      </c>
      <c r="F45">
        <v>29.73</v>
      </c>
      <c r="G45">
        <v>18.29</v>
      </c>
      <c r="H45">
        <v>11.1568</v>
      </c>
      <c r="I45">
        <v>26.18</v>
      </c>
      <c r="J45">
        <v>57.68</v>
      </c>
    </row>
    <row r="46" spans="1:10" x14ac:dyDescent="0.2">
      <c r="A46">
        <v>31.12</v>
      </c>
      <c r="B46">
        <v>17.59</v>
      </c>
      <c r="C46">
        <v>10.990399999999999</v>
      </c>
      <c r="D46">
        <v>26.98</v>
      </c>
      <c r="E46">
        <v>55.74</v>
      </c>
      <c r="F46">
        <v>30.65</v>
      </c>
      <c r="G46">
        <v>17.309999999999999</v>
      </c>
      <c r="H46">
        <v>10.8512</v>
      </c>
      <c r="I46">
        <v>26.26</v>
      </c>
      <c r="J46">
        <v>55.29</v>
      </c>
    </row>
    <row r="47" spans="1:10" x14ac:dyDescent="0.2">
      <c r="A47">
        <v>32.61</v>
      </c>
      <c r="B47">
        <v>17.45</v>
      </c>
      <c r="C47">
        <v>11.456</v>
      </c>
      <c r="D47">
        <v>31.92</v>
      </c>
      <c r="E47">
        <v>57.94</v>
      </c>
      <c r="F47">
        <v>32.24</v>
      </c>
      <c r="G47">
        <v>17.100000000000001</v>
      </c>
      <c r="H47">
        <v>11.348800000000001</v>
      </c>
      <c r="I47">
        <v>31.35</v>
      </c>
      <c r="J47">
        <v>57.58</v>
      </c>
    </row>
    <row r="48" spans="1:10" x14ac:dyDescent="0.2">
      <c r="A48">
        <v>32.5</v>
      </c>
      <c r="B48">
        <v>18.11</v>
      </c>
      <c r="C48">
        <v>11.3088</v>
      </c>
      <c r="D48">
        <v>31.18</v>
      </c>
      <c r="E48">
        <v>56.56</v>
      </c>
      <c r="F48">
        <v>32.14</v>
      </c>
      <c r="G48">
        <v>17.760000000000002</v>
      </c>
      <c r="H48">
        <v>11.204800000000001</v>
      </c>
      <c r="I48">
        <v>30.61</v>
      </c>
      <c r="J48">
        <v>56.2</v>
      </c>
    </row>
    <row r="49" spans="1:10" x14ac:dyDescent="0.2">
      <c r="A49">
        <v>33.11</v>
      </c>
      <c r="B49">
        <v>17.420000000000002</v>
      </c>
      <c r="C49">
        <v>11.3728</v>
      </c>
      <c r="D49">
        <v>32.369999999999997</v>
      </c>
      <c r="E49">
        <v>56.71</v>
      </c>
      <c r="F49">
        <v>32.75</v>
      </c>
      <c r="G49">
        <v>17.07</v>
      </c>
      <c r="H49">
        <v>11.268800000000001</v>
      </c>
      <c r="I49">
        <v>31.81</v>
      </c>
      <c r="J49">
        <v>56.35</v>
      </c>
    </row>
    <row r="50" spans="1:10" x14ac:dyDescent="0.2">
      <c r="A50">
        <v>35.950000000000003</v>
      </c>
      <c r="B50">
        <v>17.39</v>
      </c>
      <c r="C50">
        <v>11.5776</v>
      </c>
      <c r="D50">
        <v>33.619999999999997</v>
      </c>
      <c r="E50">
        <v>57.67</v>
      </c>
      <c r="F50">
        <v>35.58</v>
      </c>
      <c r="G50">
        <v>17.04</v>
      </c>
      <c r="H50">
        <v>11.472</v>
      </c>
      <c r="I50">
        <v>33.04</v>
      </c>
      <c r="J50">
        <v>57.32</v>
      </c>
    </row>
    <row r="51" spans="1:10" x14ac:dyDescent="0.2">
      <c r="A51">
        <v>30.73</v>
      </c>
      <c r="B51">
        <v>17.46</v>
      </c>
      <c r="C51">
        <v>11.220800000000001</v>
      </c>
      <c r="D51">
        <v>28.35</v>
      </c>
      <c r="E51">
        <v>56.82</v>
      </c>
      <c r="F51">
        <v>30.37</v>
      </c>
      <c r="G51">
        <v>17.100000000000001</v>
      </c>
      <c r="H51">
        <v>11.107200000000001</v>
      </c>
      <c r="I51">
        <v>27.78</v>
      </c>
      <c r="J51">
        <v>56.43</v>
      </c>
    </row>
    <row r="52" spans="1:10" x14ac:dyDescent="0.2">
      <c r="A52">
        <v>32.22</v>
      </c>
      <c r="B52">
        <v>17.55</v>
      </c>
      <c r="C52">
        <v>11.4976</v>
      </c>
      <c r="D52">
        <v>31.67</v>
      </c>
      <c r="E52">
        <v>58.61</v>
      </c>
      <c r="F52">
        <v>31.85</v>
      </c>
      <c r="G52">
        <v>17.190000000000001</v>
      </c>
      <c r="H52">
        <v>11.393599999999999</v>
      </c>
      <c r="I52">
        <v>31.1</v>
      </c>
      <c r="J52">
        <v>58.26</v>
      </c>
    </row>
    <row r="53" spans="1:10" x14ac:dyDescent="0.2">
      <c r="A53">
        <v>34.29</v>
      </c>
      <c r="B53">
        <v>17.25</v>
      </c>
      <c r="C53">
        <v>11.384</v>
      </c>
      <c r="D53">
        <v>33.58</v>
      </c>
      <c r="E53">
        <v>56.51</v>
      </c>
      <c r="F53">
        <v>33.93</v>
      </c>
      <c r="G53">
        <v>16.899999999999999</v>
      </c>
      <c r="H53">
        <v>11.28</v>
      </c>
      <c r="I53">
        <v>33.01</v>
      </c>
      <c r="J53">
        <v>56.16</v>
      </c>
    </row>
    <row r="54" spans="1:10" x14ac:dyDescent="0.2">
      <c r="A54">
        <v>31.74</v>
      </c>
      <c r="B54">
        <v>17.16</v>
      </c>
      <c r="C54">
        <v>11.36</v>
      </c>
      <c r="D54">
        <v>29.43</v>
      </c>
      <c r="E54">
        <v>58.25</v>
      </c>
      <c r="F54">
        <v>31.37</v>
      </c>
      <c r="G54">
        <v>16.809999999999999</v>
      </c>
      <c r="H54">
        <v>11.249599999999999</v>
      </c>
      <c r="I54">
        <v>28.87</v>
      </c>
      <c r="J54">
        <v>57.86</v>
      </c>
    </row>
    <row r="55" spans="1:10" x14ac:dyDescent="0.2">
      <c r="A55">
        <v>28.74</v>
      </c>
      <c r="B55">
        <v>18.22</v>
      </c>
      <c r="C55">
        <v>11.391999999999999</v>
      </c>
      <c r="D55">
        <v>28.73</v>
      </c>
      <c r="E55">
        <v>58.8</v>
      </c>
      <c r="F55">
        <v>28.38</v>
      </c>
      <c r="G55">
        <v>17.86</v>
      </c>
      <c r="H55">
        <v>11.28</v>
      </c>
      <c r="I55">
        <v>28.16</v>
      </c>
      <c r="J55">
        <v>58.41</v>
      </c>
    </row>
    <row r="56" spans="1:10" x14ac:dyDescent="0.2">
      <c r="A56">
        <v>29.05</v>
      </c>
      <c r="B56">
        <v>17.29</v>
      </c>
      <c r="C56">
        <v>11.041600000000001</v>
      </c>
      <c r="D56">
        <v>25.47</v>
      </c>
      <c r="E56">
        <v>56.85</v>
      </c>
      <c r="F56">
        <v>28.69</v>
      </c>
      <c r="G56">
        <v>16.940000000000001</v>
      </c>
      <c r="H56">
        <v>10.926399999999999</v>
      </c>
      <c r="I56">
        <v>24.88</v>
      </c>
      <c r="J56">
        <v>56.44</v>
      </c>
    </row>
    <row r="57" spans="1:10" x14ac:dyDescent="0.2">
      <c r="A57">
        <v>30.41</v>
      </c>
      <c r="B57">
        <v>17.600000000000001</v>
      </c>
      <c r="C57">
        <v>11.3424</v>
      </c>
      <c r="D57">
        <v>28.41</v>
      </c>
      <c r="E57">
        <v>58.6</v>
      </c>
      <c r="F57">
        <v>30.05</v>
      </c>
      <c r="G57">
        <v>17.25</v>
      </c>
      <c r="H57">
        <v>11.2272</v>
      </c>
      <c r="I57">
        <v>27.83</v>
      </c>
      <c r="J57">
        <v>58.2</v>
      </c>
    </row>
    <row r="58" spans="1:10" x14ac:dyDescent="0.2">
      <c r="A58">
        <v>29.44</v>
      </c>
      <c r="B58">
        <v>17.53</v>
      </c>
      <c r="C58">
        <v>11.020799999999999</v>
      </c>
      <c r="D58">
        <v>29.34</v>
      </c>
      <c r="E58">
        <v>55.74</v>
      </c>
      <c r="F58">
        <v>29.08</v>
      </c>
      <c r="G58">
        <v>17.18</v>
      </c>
      <c r="H58">
        <v>10.9056</v>
      </c>
      <c r="I58">
        <v>28.77</v>
      </c>
      <c r="J58">
        <v>55.34</v>
      </c>
    </row>
    <row r="59" spans="1:10" x14ac:dyDescent="0.2">
      <c r="A59">
        <v>29.19</v>
      </c>
      <c r="B59">
        <v>18.04</v>
      </c>
      <c r="C59">
        <v>11.427199999999999</v>
      </c>
      <c r="D59">
        <v>28.68</v>
      </c>
      <c r="E59">
        <v>58.69</v>
      </c>
      <c r="F59">
        <v>28.83</v>
      </c>
      <c r="G59">
        <v>17.690000000000001</v>
      </c>
      <c r="H59">
        <v>11.313599999999999</v>
      </c>
      <c r="I59">
        <v>28.11</v>
      </c>
      <c r="J59">
        <v>58.29</v>
      </c>
    </row>
    <row r="60" spans="1:10" x14ac:dyDescent="0.2">
      <c r="A60">
        <v>29.46</v>
      </c>
      <c r="B60">
        <v>17.88</v>
      </c>
      <c r="C60">
        <v>10.9808</v>
      </c>
      <c r="D60">
        <v>26.55</v>
      </c>
      <c r="E60">
        <v>55.95</v>
      </c>
      <c r="F60">
        <v>29.1</v>
      </c>
      <c r="G60">
        <v>17.52</v>
      </c>
      <c r="H60">
        <v>10.8672</v>
      </c>
      <c r="I60">
        <v>25.98</v>
      </c>
      <c r="J60">
        <v>55.55</v>
      </c>
    </row>
    <row r="61" spans="1:10" x14ac:dyDescent="0.2">
      <c r="A61">
        <v>29.6</v>
      </c>
      <c r="B61">
        <v>18.43</v>
      </c>
      <c r="C61">
        <v>11.332800000000001</v>
      </c>
      <c r="D61">
        <v>29.66</v>
      </c>
      <c r="E61">
        <v>57.11</v>
      </c>
      <c r="F61">
        <v>29.23</v>
      </c>
      <c r="G61">
        <v>18.079999999999998</v>
      </c>
      <c r="H61">
        <v>11.217599999999999</v>
      </c>
      <c r="I61">
        <v>29.08</v>
      </c>
      <c r="J61">
        <v>56.71</v>
      </c>
    </row>
    <row r="62" spans="1:10" x14ac:dyDescent="0.2">
      <c r="A62">
        <v>30.7</v>
      </c>
      <c r="B62">
        <v>18.34</v>
      </c>
      <c r="C62">
        <v>11.473599999999999</v>
      </c>
      <c r="D62">
        <v>29.55</v>
      </c>
      <c r="E62">
        <v>58.46</v>
      </c>
      <c r="F62">
        <v>30.34</v>
      </c>
      <c r="G62">
        <v>17.98</v>
      </c>
      <c r="H62">
        <v>11.36</v>
      </c>
      <c r="I62">
        <v>28.98</v>
      </c>
      <c r="J62">
        <v>58.06</v>
      </c>
    </row>
    <row r="63" spans="1:10" x14ac:dyDescent="0.2">
      <c r="A63">
        <v>28.35</v>
      </c>
      <c r="B63">
        <v>18.760000000000002</v>
      </c>
      <c r="C63">
        <v>10.9552</v>
      </c>
      <c r="D63">
        <v>26.12</v>
      </c>
      <c r="E63">
        <v>55.78</v>
      </c>
      <c r="F63">
        <v>27.99</v>
      </c>
      <c r="G63">
        <v>18.399999999999999</v>
      </c>
      <c r="H63">
        <v>10.84</v>
      </c>
      <c r="I63">
        <v>25.55</v>
      </c>
      <c r="J63">
        <v>55.37</v>
      </c>
    </row>
    <row r="64" spans="1:10" x14ac:dyDescent="0.2">
      <c r="A64">
        <v>28.65</v>
      </c>
      <c r="B64">
        <v>17.95</v>
      </c>
      <c r="C64">
        <v>11.297599999999999</v>
      </c>
      <c r="D64">
        <v>28</v>
      </c>
      <c r="E64">
        <v>57.72</v>
      </c>
      <c r="F64">
        <v>28.29</v>
      </c>
      <c r="G64">
        <v>17.59</v>
      </c>
      <c r="H64">
        <v>11.183999999999999</v>
      </c>
      <c r="I64">
        <v>27.43</v>
      </c>
      <c r="J64">
        <v>57.32</v>
      </c>
    </row>
    <row r="65" spans="1:10" x14ac:dyDescent="0.2">
      <c r="A65">
        <v>28.44</v>
      </c>
      <c r="B65">
        <v>19.22</v>
      </c>
      <c r="C65">
        <v>11.2464</v>
      </c>
      <c r="D65">
        <v>25.62</v>
      </c>
      <c r="E65">
        <v>58.44</v>
      </c>
      <c r="F65">
        <v>27.91</v>
      </c>
      <c r="G65">
        <v>18.57</v>
      </c>
      <c r="H65">
        <v>11.0944</v>
      </c>
      <c r="I65">
        <v>24.36</v>
      </c>
      <c r="J65">
        <v>58.07</v>
      </c>
    </row>
    <row r="66" spans="1:10" x14ac:dyDescent="0.2">
      <c r="A66">
        <v>29.46</v>
      </c>
      <c r="B66">
        <v>17.760000000000002</v>
      </c>
      <c r="C66">
        <v>10.8048</v>
      </c>
      <c r="D66">
        <v>26.46</v>
      </c>
      <c r="E66">
        <v>54.89</v>
      </c>
      <c r="F66">
        <v>29.1</v>
      </c>
      <c r="G66">
        <v>17.39</v>
      </c>
      <c r="H66">
        <v>10.6912</v>
      </c>
      <c r="I66">
        <v>25.89</v>
      </c>
      <c r="J66">
        <v>54.49</v>
      </c>
    </row>
    <row r="67" spans="1:10" x14ac:dyDescent="0.2">
      <c r="A67">
        <v>29.63</v>
      </c>
      <c r="B67">
        <v>18.170000000000002</v>
      </c>
      <c r="C67">
        <v>11.219200000000001</v>
      </c>
      <c r="D67">
        <v>28.72</v>
      </c>
      <c r="E67">
        <v>56.88</v>
      </c>
      <c r="F67">
        <v>29.27</v>
      </c>
      <c r="G67">
        <v>17.809999999999999</v>
      </c>
      <c r="H67">
        <v>11.103999999999999</v>
      </c>
      <c r="I67">
        <v>28.15</v>
      </c>
      <c r="J67">
        <v>56.48</v>
      </c>
    </row>
    <row r="68" spans="1:10" x14ac:dyDescent="0.2">
      <c r="A68">
        <v>30.11</v>
      </c>
      <c r="B68">
        <v>17.96</v>
      </c>
      <c r="C68">
        <v>11.1168</v>
      </c>
      <c r="D68">
        <v>29.14</v>
      </c>
      <c r="E68">
        <v>55.97</v>
      </c>
      <c r="F68">
        <v>29.74</v>
      </c>
      <c r="G68">
        <v>17.61</v>
      </c>
      <c r="H68">
        <v>11.009600000000001</v>
      </c>
      <c r="I68">
        <v>28.59</v>
      </c>
      <c r="J68">
        <v>55.59</v>
      </c>
    </row>
    <row r="69" spans="1:10" x14ac:dyDescent="0.2">
      <c r="A69">
        <v>31.75</v>
      </c>
      <c r="B69">
        <v>17.86</v>
      </c>
      <c r="C69">
        <v>11.2</v>
      </c>
      <c r="D69">
        <v>28.05</v>
      </c>
      <c r="E69">
        <v>57.71</v>
      </c>
      <c r="F69">
        <v>31.38</v>
      </c>
      <c r="G69">
        <v>17.52</v>
      </c>
      <c r="H69">
        <v>11.0928</v>
      </c>
      <c r="I69">
        <v>27.5</v>
      </c>
      <c r="J69">
        <v>57.33</v>
      </c>
    </row>
    <row r="70" spans="1:10" x14ac:dyDescent="0.2">
      <c r="A70">
        <v>30.38</v>
      </c>
      <c r="B70">
        <v>18.04</v>
      </c>
      <c r="C70">
        <v>11.059200000000001</v>
      </c>
      <c r="D70">
        <v>27.69</v>
      </c>
      <c r="E70">
        <v>56.3</v>
      </c>
      <c r="F70">
        <v>30.01</v>
      </c>
      <c r="G70">
        <v>17.690000000000001</v>
      </c>
      <c r="H70">
        <v>10.9504</v>
      </c>
      <c r="I70">
        <v>27.14</v>
      </c>
      <c r="J70">
        <v>55.92</v>
      </c>
    </row>
    <row r="71" spans="1:10" x14ac:dyDescent="0.2">
      <c r="A71">
        <v>33.5</v>
      </c>
      <c r="B71">
        <v>16.600000000000001</v>
      </c>
      <c r="C71">
        <v>11.379200000000001</v>
      </c>
      <c r="D71">
        <v>32.85</v>
      </c>
      <c r="E71">
        <v>57.01</v>
      </c>
      <c r="F71">
        <v>33.130000000000003</v>
      </c>
      <c r="G71">
        <v>16.260000000000002</v>
      </c>
      <c r="H71">
        <v>11.2704</v>
      </c>
      <c r="I71">
        <v>32.299999999999997</v>
      </c>
      <c r="J71">
        <v>56.64</v>
      </c>
    </row>
    <row r="72" spans="1:10" x14ac:dyDescent="0.2">
      <c r="A72">
        <v>33.049999999999997</v>
      </c>
      <c r="B72">
        <v>18.329999999999998</v>
      </c>
      <c r="C72">
        <v>11.398400000000001</v>
      </c>
      <c r="D72">
        <v>31.62</v>
      </c>
      <c r="E72">
        <v>57.4</v>
      </c>
      <c r="F72">
        <v>32.68</v>
      </c>
      <c r="G72">
        <v>17.98</v>
      </c>
      <c r="H72">
        <v>11.2896</v>
      </c>
      <c r="I72">
        <v>31.08</v>
      </c>
      <c r="J72">
        <v>57.02</v>
      </c>
    </row>
    <row r="73" spans="1:10" x14ac:dyDescent="0.2">
      <c r="A73">
        <v>30.62</v>
      </c>
      <c r="B73">
        <v>17.399999999999999</v>
      </c>
      <c r="C73">
        <v>11.1584</v>
      </c>
      <c r="D73">
        <v>29.97</v>
      </c>
      <c r="E73">
        <v>56.22</v>
      </c>
      <c r="F73">
        <v>30.25</v>
      </c>
      <c r="G73">
        <v>17.059999999999999</v>
      </c>
      <c r="H73">
        <v>11.0512</v>
      </c>
      <c r="I73">
        <v>29.43</v>
      </c>
      <c r="J73">
        <v>55.85</v>
      </c>
    </row>
    <row r="74" spans="1:10" x14ac:dyDescent="0.2">
      <c r="A74">
        <v>31.65</v>
      </c>
      <c r="B74">
        <v>17.559999999999999</v>
      </c>
      <c r="C74">
        <v>11.055999999999999</v>
      </c>
      <c r="D74">
        <v>31.31</v>
      </c>
      <c r="E74">
        <v>54.89</v>
      </c>
      <c r="F74">
        <v>31.28</v>
      </c>
      <c r="G74">
        <v>17.22</v>
      </c>
      <c r="H74">
        <v>10.9488</v>
      </c>
      <c r="I74">
        <v>30.77</v>
      </c>
      <c r="J74">
        <v>54.51</v>
      </c>
    </row>
    <row r="75" spans="1:10" x14ac:dyDescent="0.2">
      <c r="A75">
        <v>31.62</v>
      </c>
      <c r="B75">
        <v>18.489999999999998</v>
      </c>
      <c r="C75">
        <v>11.1568</v>
      </c>
      <c r="D75">
        <v>27.6</v>
      </c>
      <c r="E75">
        <v>55.72</v>
      </c>
      <c r="F75">
        <v>31.24</v>
      </c>
      <c r="G75">
        <v>18.149999999999999</v>
      </c>
      <c r="H75">
        <v>11.0496</v>
      </c>
      <c r="I75">
        <v>27.06</v>
      </c>
      <c r="J75">
        <v>55.35</v>
      </c>
    </row>
    <row r="76" spans="1:10" x14ac:dyDescent="0.2">
      <c r="A76">
        <v>32.869999999999997</v>
      </c>
      <c r="B76">
        <v>17.02</v>
      </c>
      <c r="C76">
        <v>11.5632</v>
      </c>
      <c r="D76">
        <v>33.090000000000003</v>
      </c>
      <c r="E76">
        <v>58.21</v>
      </c>
      <c r="F76">
        <v>32.49</v>
      </c>
      <c r="G76">
        <v>16.670000000000002</v>
      </c>
      <c r="H76">
        <v>11.4544</v>
      </c>
      <c r="I76">
        <v>32.54</v>
      </c>
      <c r="J76">
        <v>57.83</v>
      </c>
    </row>
    <row r="77" spans="1:10" x14ac:dyDescent="0.2">
      <c r="A77">
        <v>32.71</v>
      </c>
      <c r="B77">
        <v>16.28</v>
      </c>
      <c r="C77">
        <v>11.6896</v>
      </c>
      <c r="D77">
        <v>33.33</v>
      </c>
      <c r="E77">
        <v>58.54</v>
      </c>
      <c r="F77">
        <v>32.340000000000003</v>
      </c>
      <c r="G77">
        <v>15.94</v>
      </c>
      <c r="H77">
        <v>11.5824</v>
      </c>
      <c r="I77">
        <v>32.78</v>
      </c>
      <c r="J77">
        <v>58.17</v>
      </c>
    </row>
    <row r="78" spans="1:10" x14ac:dyDescent="0.2">
      <c r="A78">
        <v>32.49</v>
      </c>
      <c r="B78">
        <v>17.41</v>
      </c>
      <c r="C78">
        <v>11.396800000000001</v>
      </c>
      <c r="D78">
        <v>29.98</v>
      </c>
      <c r="E78">
        <v>57.89</v>
      </c>
      <c r="F78">
        <v>32.119999999999997</v>
      </c>
      <c r="G78">
        <v>17.059999999999999</v>
      </c>
      <c r="H78">
        <v>11.2896</v>
      </c>
      <c r="I78">
        <v>29.43</v>
      </c>
      <c r="J78">
        <v>57.51</v>
      </c>
    </row>
    <row r="79" spans="1:10" x14ac:dyDescent="0.2">
      <c r="A79">
        <v>31.96</v>
      </c>
      <c r="B79">
        <v>18.52</v>
      </c>
      <c r="C79">
        <v>11.5504</v>
      </c>
      <c r="D79">
        <v>31.92</v>
      </c>
      <c r="E79">
        <v>58.28</v>
      </c>
      <c r="F79">
        <v>31.59</v>
      </c>
      <c r="G79">
        <v>18.18</v>
      </c>
      <c r="H79">
        <v>11.443199999999999</v>
      </c>
      <c r="I79">
        <v>31.37</v>
      </c>
      <c r="J79">
        <v>57.91</v>
      </c>
    </row>
    <row r="80" spans="1:10" x14ac:dyDescent="0.2">
      <c r="A80">
        <v>31.64</v>
      </c>
      <c r="B80">
        <v>18.649999999999999</v>
      </c>
      <c r="C80">
        <v>11.568</v>
      </c>
      <c r="D80">
        <v>31.1</v>
      </c>
      <c r="E80">
        <v>59.16</v>
      </c>
      <c r="F80">
        <v>31.27</v>
      </c>
      <c r="G80">
        <v>18.3</v>
      </c>
      <c r="H80">
        <v>11.460800000000001</v>
      </c>
      <c r="I80">
        <v>30.56</v>
      </c>
      <c r="J80">
        <v>58.79</v>
      </c>
    </row>
    <row r="81" spans="1:10" x14ac:dyDescent="0.2">
      <c r="A81">
        <v>28.76</v>
      </c>
      <c r="B81">
        <v>17.010000000000002</v>
      </c>
      <c r="C81">
        <v>11.1264</v>
      </c>
      <c r="D81">
        <v>27.01</v>
      </c>
      <c r="E81">
        <v>57.17</v>
      </c>
      <c r="F81">
        <v>28.39</v>
      </c>
      <c r="G81">
        <v>16.670000000000002</v>
      </c>
      <c r="H81">
        <v>11.0192</v>
      </c>
      <c r="I81">
        <v>26.47</v>
      </c>
      <c r="J81">
        <v>56.8</v>
      </c>
    </row>
    <row r="82" spans="1:10" x14ac:dyDescent="0.2">
      <c r="A82">
        <v>29.06</v>
      </c>
      <c r="B82">
        <v>17.59</v>
      </c>
      <c r="C82">
        <v>10.5824</v>
      </c>
      <c r="D82">
        <v>24.51</v>
      </c>
      <c r="E82">
        <v>53.9</v>
      </c>
      <c r="F82">
        <v>28.69</v>
      </c>
      <c r="G82">
        <v>17.239999999999998</v>
      </c>
      <c r="H82">
        <v>10.473599999999999</v>
      </c>
      <c r="I82">
        <v>23.97</v>
      </c>
      <c r="J82">
        <v>53.53</v>
      </c>
    </row>
    <row r="83" spans="1:10" x14ac:dyDescent="0.2">
      <c r="A83">
        <v>29.63</v>
      </c>
      <c r="B83">
        <v>17.55</v>
      </c>
      <c r="C83">
        <v>11.272</v>
      </c>
      <c r="D83">
        <v>26.66</v>
      </c>
      <c r="E83">
        <v>58.81</v>
      </c>
      <c r="F83">
        <v>29.26</v>
      </c>
      <c r="G83">
        <v>17.2</v>
      </c>
      <c r="H83">
        <v>11.1648</v>
      </c>
      <c r="I83">
        <v>26.12</v>
      </c>
      <c r="J83">
        <v>58.44</v>
      </c>
    </row>
    <row r="84" spans="1:10" x14ac:dyDescent="0.2">
      <c r="A84">
        <v>31.18</v>
      </c>
      <c r="B84">
        <v>17.899999999999999</v>
      </c>
      <c r="C84">
        <v>11.552</v>
      </c>
      <c r="D84">
        <v>29.72</v>
      </c>
      <c r="E84">
        <v>59.55</v>
      </c>
      <c r="F84">
        <v>30.82</v>
      </c>
      <c r="G84">
        <v>17.55</v>
      </c>
      <c r="H84">
        <v>11.441599999999999</v>
      </c>
      <c r="I84">
        <v>29.18</v>
      </c>
      <c r="J84">
        <v>59.16</v>
      </c>
    </row>
    <row r="85" spans="1:10" x14ac:dyDescent="0.2">
      <c r="A85">
        <v>27.4</v>
      </c>
      <c r="B85">
        <v>17.579999999999998</v>
      </c>
      <c r="C85">
        <v>10.979200000000001</v>
      </c>
      <c r="D85">
        <v>21.2</v>
      </c>
      <c r="E85">
        <v>57.44</v>
      </c>
      <c r="F85">
        <v>27.04</v>
      </c>
      <c r="G85">
        <v>17.23</v>
      </c>
      <c r="H85">
        <v>10.8704</v>
      </c>
      <c r="I85">
        <v>20.67</v>
      </c>
      <c r="J85">
        <v>57.05</v>
      </c>
    </row>
    <row r="86" spans="1:10" x14ac:dyDescent="0.2">
      <c r="A86">
        <v>30.55</v>
      </c>
      <c r="B86">
        <v>18.07</v>
      </c>
      <c r="C86">
        <v>11.441599999999999</v>
      </c>
      <c r="D86">
        <v>28.63</v>
      </c>
      <c r="E86">
        <v>59.11</v>
      </c>
      <c r="F86">
        <v>30.18</v>
      </c>
      <c r="G86">
        <v>17.71</v>
      </c>
      <c r="H86">
        <v>11.332800000000001</v>
      </c>
      <c r="I86">
        <v>28.09</v>
      </c>
      <c r="J86">
        <v>58.72</v>
      </c>
    </row>
    <row r="87" spans="1:10" x14ac:dyDescent="0.2">
      <c r="A87">
        <v>28.34</v>
      </c>
      <c r="B87">
        <v>19.37</v>
      </c>
      <c r="C87">
        <v>11.096</v>
      </c>
      <c r="D87">
        <v>25.51</v>
      </c>
      <c r="E87">
        <v>56.61</v>
      </c>
      <c r="F87">
        <v>27.98</v>
      </c>
      <c r="G87">
        <v>19.02</v>
      </c>
      <c r="H87">
        <v>10.9856</v>
      </c>
      <c r="I87">
        <v>24.97</v>
      </c>
      <c r="J87">
        <v>56.22</v>
      </c>
    </row>
    <row r="88" spans="1:10" x14ac:dyDescent="0.2">
      <c r="A88">
        <v>30.13</v>
      </c>
      <c r="B88">
        <v>18.86</v>
      </c>
      <c r="C88">
        <v>11.488</v>
      </c>
      <c r="D88">
        <v>26.57</v>
      </c>
      <c r="E88">
        <v>59.59</v>
      </c>
      <c r="F88">
        <v>29.77</v>
      </c>
      <c r="G88">
        <v>18.510000000000002</v>
      </c>
      <c r="H88">
        <v>11.377599999999999</v>
      </c>
      <c r="I88">
        <v>26.03</v>
      </c>
      <c r="J88">
        <v>59.2</v>
      </c>
    </row>
    <row r="89" spans="1:10" x14ac:dyDescent="0.2">
      <c r="A89">
        <v>28.59</v>
      </c>
      <c r="B89">
        <v>17.850000000000001</v>
      </c>
      <c r="C89">
        <v>11</v>
      </c>
      <c r="D89">
        <v>26.54</v>
      </c>
      <c r="E89">
        <v>56.37</v>
      </c>
      <c r="F89">
        <v>28.22</v>
      </c>
      <c r="G89">
        <v>17.5</v>
      </c>
      <c r="H89">
        <v>10.8896</v>
      </c>
      <c r="I89">
        <v>26</v>
      </c>
      <c r="J89">
        <v>55.98</v>
      </c>
    </row>
    <row r="90" spans="1:10" x14ac:dyDescent="0.2">
      <c r="A90">
        <v>28.39</v>
      </c>
      <c r="B90">
        <v>17.850000000000001</v>
      </c>
      <c r="C90">
        <v>10.8192</v>
      </c>
      <c r="D90">
        <v>21.42</v>
      </c>
      <c r="E90">
        <v>56.94</v>
      </c>
      <c r="F90">
        <v>28.03</v>
      </c>
      <c r="G90">
        <v>17.489999999999998</v>
      </c>
      <c r="H90">
        <v>10.7104</v>
      </c>
      <c r="I90">
        <v>20.89</v>
      </c>
      <c r="J90">
        <v>56.55</v>
      </c>
    </row>
    <row r="91" spans="1:10" x14ac:dyDescent="0.2">
      <c r="A91">
        <v>32.75</v>
      </c>
      <c r="B91">
        <v>16.059999999999999</v>
      </c>
      <c r="C91">
        <v>11.368</v>
      </c>
      <c r="D91">
        <v>32.39</v>
      </c>
      <c r="E91">
        <v>56.97</v>
      </c>
      <c r="F91">
        <v>32.42</v>
      </c>
      <c r="G91">
        <v>15.75</v>
      </c>
      <c r="H91">
        <v>11.300800000000001</v>
      </c>
      <c r="I91">
        <v>31.88</v>
      </c>
      <c r="J91">
        <v>56.81</v>
      </c>
    </row>
    <row r="92" spans="1:10" x14ac:dyDescent="0.2">
      <c r="A92">
        <v>34.51</v>
      </c>
      <c r="B92">
        <v>16.45</v>
      </c>
      <c r="C92">
        <v>11.331200000000001</v>
      </c>
      <c r="D92">
        <v>32.71</v>
      </c>
      <c r="E92">
        <v>56.44</v>
      </c>
      <c r="F92">
        <v>34.159999999999997</v>
      </c>
      <c r="G92">
        <v>15.92</v>
      </c>
      <c r="H92">
        <v>11.2736</v>
      </c>
      <c r="I92">
        <v>32.299999999999997</v>
      </c>
      <c r="J92">
        <v>56.47</v>
      </c>
    </row>
    <row r="93" spans="1:10" x14ac:dyDescent="0.2">
      <c r="A93">
        <v>33.979999999999997</v>
      </c>
      <c r="B93">
        <v>16.420000000000002</v>
      </c>
      <c r="C93">
        <v>11.544</v>
      </c>
      <c r="D93">
        <v>31.56</v>
      </c>
      <c r="E93">
        <v>58.72</v>
      </c>
      <c r="F93">
        <v>33.520000000000003</v>
      </c>
      <c r="G93">
        <v>16.11</v>
      </c>
      <c r="H93">
        <v>11.508800000000001</v>
      </c>
      <c r="I93">
        <v>31.69</v>
      </c>
      <c r="J93">
        <v>58.59</v>
      </c>
    </row>
    <row r="94" spans="1:10" x14ac:dyDescent="0.2">
      <c r="A94">
        <v>34.71</v>
      </c>
      <c r="B94">
        <v>16.63</v>
      </c>
      <c r="C94">
        <v>11.315200000000001</v>
      </c>
      <c r="D94">
        <v>32.75</v>
      </c>
      <c r="E94">
        <v>56.61</v>
      </c>
      <c r="F94">
        <v>34.33</v>
      </c>
      <c r="G94">
        <v>16.23</v>
      </c>
      <c r="H94">
        <v>11.233599999999999</v>
      </c>
      <c r="I94">
        <v>32.46</v>
      </c>
      <c r="J94">
        <v>56.28</v>
      </c>
    </row>
    <row r="95" spans="1:10" x14ac:dyDescent="0.2">
      <c r="A95">
        <v>30.55</v>
      </c>
      <c r="B95">
        <v>17.559999999999999</v>
      </c>
      <c r="C95">
        <v>11.361599999999999</v>
      </c>
      <c r="D95">
        <v>28.54</v>
      </c>
      <c r="E95">
        <v>58.13</v>
      </c>
      <c r="F95">
        <v>30.14</v>
      </c>
      <c r="G95">
        <v>17.18</v>
      </c>
      <c r="H95">
        <v>11.2256</v>
      </c>
      <c r="I95">
        <v>28</v>
      </c>
      <c r="J95">
        <v>57.65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ed9cdf-3753-4d01-aaa7-fd6bc25442ec">
      <Terms xmlns="http://schemas.microsoft.com/office/infopath/2007/PartnerControls"/>
    </lcf76f155ced4ddcb4097134ff3c332f>
    <TaxCatchAll xmlns="cf40be9d-0a82-4519-96c4-f52d2d27e3b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BE09A0869CA144AA754DF8E837EFFE" ma:contentTypeVersion="16" ma:contentTypeDescription="Create a new document." ma:contentTypeScope="" ma:versionID="2de1588bc5c853a28fe5e9d452bb3964">
  <xsd:schema xmlns:xsd="http://www.w3.org/2001/XMLSchema" xmlns:xs="http://www.w3.org/2001/XMLSchema" xmlns:p="http://schemas.microsoft.com/office/2006/metadata/properties" xmlns:ns2="56ed9cdf-3753-4d01-aaa7-fd6bc25442ec" xmlns:ns3="cf40be9d-0a82-4519-96c4-f52d2d27e3b1" targetNamespace="http://schemas.microsoft.com/office/2006/metadata/properties" ma:root="true" ma:fieldsID="342eb40226a652fc92d1cb3e2a8e10bb" ns2:_="" ns3:_="">
    <xsd:import namespace="56ed9cdf-3753-4d01-aaa7-fd6bc25442ec"/>
    <xsd:import namespace="cf40be9d-0a82-4519-96c4-f52d2d27e3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d9cdf-3753-4d01-aaa7-fd6bc25442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d849a31-a3aa-4382-b288-f06a614169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0be9d-0a82-4519-96c4-f52d2d27e3b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465ed63-0b1a-4f65-b21d-efbfb57cb878}" ma:internalName="TaxCatchAll" ma:showField="CatchAllData" ma:web="cf40be9d-0a82-4519-96c4-f52d2d27e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06507C-090B-4868-88B5-649F98385D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CE7275-6106-4C90-B204-731EEE6CF67E}">
  <ds:schemaRefs>
    <ds:schemaRef ds:uri="http://schemas.microsoft.com/office/2006/metadata/properties"/>
    <ds:schemaRef ds:uri="http://schemas.microsoft.com/office/infopath/2007/PartnerControls"/>
    <ds:schemaRef ds:uri="56ed9cdf-3753-4d01-aaa7-fd6bc25442ec"/>
    <ds:schemaRef ds:uri="cf40be9d-0a82-4519-96c4-f52d2d27e3b1"/>
  </ds:schemaRefs>
</ds:datastoreItem>
</file>

<file path=customXml/itemProps3.xml><?xml version="1.0" encoding="utf-8"?>
<ds:datastoreItem xmlns:ds="http://schemas.openxmlformats.org/officeDocument/2006/customXml" ds:itemID="{9CEA0778-2101-425D-A3A6-9490995216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d9cdf-3753-4d01-aaa7-fd6bc25442ec"/>
    <ds:schemaRef ds:uri="cf40be9d-0a82-4519-96c4-f52d2d27e3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FAV decision2</vt:lpstr>
      <vt:lpstr> First Choice short-mid season</vt:lpstr>
      <vt:lpstr>Second Choice short-mid season</vt:lpstr>
      <vt:lpstr>First Choice mid-long season</vt:lpstr>
      <vt:lpstr>Second Choice mid-long season</vt:lpstr>
      <vt:lpstr>Correlation</vt:lpstr>
      <vt:lpstr>' First Choice short-mid season'!Print_Area</vt:lpstr>
      <vt:lpstr>' First Choice short-mid season'!Print_Titles</vt:lpstr>
    </vt:vector>
  </TitlesOfParts>
  <Company>NIAB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Pendergrast</dc:creator>
  <cp:lastModifiedBy>Ros Lloyd</cp:lastModifiedBy>
  <cp:lastPrinted>2025-08-04T11:52:23Z</cp:lastPrinted>
  <dcterms:created xsi:type="dcterms:W3CDTF">2010-05-10T11:48:47Z</dcterms:created>
  <dcterms:modified xsi:type="dcterms:W3CDTF">2026-08-10T13:01:01Z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0x01010058BE09A0869CA144AA754DF8E837EFFE</vt:lpwstr>
  </property>
  <property fmtid="{D5CDD505-2E9C-101B-9397-08002B2CF9AE}" pid="3" name="MediaServiceImageTags">
    <vt:lpwstr/>
  </property>
  <property fmtid="{D5CDD505-2E9C-101B-9397-08002B2CF9AE}" pid="4" name="Order">
    <vt:r8>13033800</vt:r8>
  </property>
  <property fmtid="{D5CDD505-2E9C-101B-9397-08002B2CF9AE}" pid="5" name="WorkflowVersion">
    <vt:i4>1</vt:i4>
  </property>
  <property fmtid="{D5CDD505-2E9C-101B-9397-08002B2CF9AE}" pid="6" name="GUID">
    <vt:lpwstr>759eb197-141a-495d-8417-8be0838e4389</vt:lpwstr>
  </property>
</Properties>
</file>