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40" windowWidth="21075" windowHeight="10110" activeTab="3"/>
  </bookViews>
  <sheets>
    <sheet name="Example 1" sheetId="48" r:id="rId1"/>
    <sheet name="Example 2" sheetId="49" r:id="rId2"/>
    <sheet name="Summary sheet" sheetId="2" r:id="rId3"/>
    <sheet name="Instructions" sheetId="55" r:id="rId4"/>
    <sheet name="Interval 1" sheetId="30" r:id="rId5"/>
    <sheet name="Interval 2" sheetId="32" r:id="rId6"/>
    <sheet name="Interval 3" sheetId="33" r:id="rId7"/>
    <sheet name="Interval 4" sheetId="34" r:id="rId8"/>
    <sheet name="Interval 5" sheetId="35" r:id="rId9"/>
    <sheet name="Interval 6" sheetId="36" r:id="rId10"/>
    <sheet name="Interval 7" sheetId="38" r:id="rId11"/>
    <sheet name="Interval 8" sheetId="39" r:id="rId12"/>
    <sheet name="Interval 9" sheetId="40" r:id="rId13"/>
    <sheet name="Interval 10" sheetId="41" r:id="rId14"/>
    <sheet name="Interval 11" sheetId="42" r:id="rId15"/>
    <sheet name="Interval 12" sheetId="43" r:id="rId16"/>
    <sheet name="Interval 13" sheetId="37" r:id="rId17"/>
    <sheet name="Interval 14" sheetId="45" r:id="rId18"/>
    <sheet name="Interval 15" sheetId="44" r:id="rId19"/>
    <sheet name="Interval 16" sheetId="50" r:id="rId20"/>
    <sheet name="Interval 17" sheetId="51" r:id="rId21"/>
    <sheet name="Interval 18" sheetId="52" r:id="rId22"/>
    <sheet name="Interval 19" sheetId="53" r:id="rId23"/>
    <sheet name="Interval 20" sheetId="54" r:id="rId24"/>
    <sheet name="Drop down lists" sheetId="4" r:id="rId25"/>
  </sheets>
  <calcPr calcId="145621"/>
</workbook>
</file>

<file path=xl/calcChain.xml><?xml version="1.0" encoding="utf-8"?>
<calcChain xmlns="http://schemas.openxmlformats.org/spreadsheetml/2006/main">
  <c r="F114" i="54" l="1"/>
  <c r="C114" i="54" s="1"/>
  <c r="F113" i="54"/>
  <c r="C113" i="54" s="1"/>
  <c r="F108" i="54"/>
  <c r="C108" i="54"/>
  <c r="F105" i="54"/>
  <c r="C105" i="54" s="1"/>
  <c r="F99" i="54"/>
  <c r="C99" i="54" s="1"/>
  <c r="F96" i="54"/>
  <c r="C96" i="54" s="1"/>
  <c r="F90" i="54"/>
  <c r="C90" i="54"/>
  <c r="F87" i="54"/>
  <c r="C87" i="54" s="1"/>
  <c r="F86" i="54"/>
  <c r="C86" i="54"/>
  <c r="F85" i="54"/>
  <c r="C85" i="54" s="1"/>
  <c r="F83" i="54"/>
  <c r="C83" i="54"/>
  <c r="F16" i="54"/>
  <c r="C16" i="54" s="1"/>
  <c r="F10" i="54"/>
  <c r="C10" i="54" s="1"/>
  <c r="F9" i="54"/>
  <c r="C9" i="54" s="1"/>
  <c r="B3" i="54"/>
  <c r="B1" i="54" s="1"/>
  <c r="F114" i="53"/>
  <c r="C114" i="53" s="1"/>
  <c r="F113" i="53"/>
  <c r="C113" i="53"/>
  <c r="F108" i="53"/>
  <c r="C108" i="53" s="1"/>
  <c r="F105" i="53"/>
  <c r="C105" i="53"/>
  <c r="F99" i="53"/>
  <c r="C99" i="53" s="1"/>
  <c r="F96" i="53"/>
  <c r="C96" i="53" s="1"/>
  <c r="F90" i="53"/>
  <c r="C90" i="53" s="1"/>
  <c r="F87" i="53"/>
  <c r="C87" i="53"/>
  <c r="F86" i="53"/>
  <c r="C86" i="53" s="1"/>
  <c r="F85" i="53"/>
  <c r="C85" i="53"/>
  <c r="F83" i="53"/>
  <c r="C83" i="53" s="1"/>
  <c r="F16" i="53"/>
  <c r="C16" i="53"/>
  <c r="F10" i="53"/>
  <c r="C10" i="53" s="1"/>
  <c r="F9" i="53"/>
  <c r="C9" i="53" s="1"/>
  <c r="B3" i="53"/>
  <c r="B1" i="53" s="1"/>
  <c r="F114" i="52"/>
  <c r="C114" i="52"/>
  <c r="F113" i="52"/>
  <c r="C113" i="52" s="1"/>
  <c r="F108" i="52"/>
  <c r="C108" i="52"/>
  <c r="F105" i="52"/>
  <c r="C105" i="52" s="1"/>
  <c r="F99" i="52"/>
  <c r="C99" i="52"/>
  <c r="F96" i="52"/>
  <c r="C96" i="52" s="1"/>
  <c r="F90" i="52"/>
  <c r="C90" i="52" s="1"/>
  <c r="F87" i="52"/>
  <c r="C87" i="52" s="1"/>
  <c r="F86" i="52"/>
  <c r="C86" i="52"/>
  <c r="F85" i="52"/>
  <c r="C85" i="52" s="1"/>
  <c r="F83" i="52"/>
  <c r="C83" i="52"/>
  <c r="F16" i="52"/>
  <c r="C16" i="52" s="1"/>
  <c r="F10" i="52"/>
  <c r="C10" i="52"/>
  <c r="F9" i="52"/>
  <c r="C9" i="52" s="1"/>
  <c r="B3" i="52"/>
  <c r="B1" i="52" s="1"/>
  <c r="F114" i="51"/>
  <c r="C114" i="51" s="1"/>
  <c r="F113" i="51"/>
  <c r="C113" i="51"/>
  <c r="F108" i="51"/>
  <c r="C108" i="51" s="1"/>
  <c r="F105" i="51"/>
  <c r="C105" i="51"/>
  <c r="F99" i="51"/>
  <c r="C99" i="51" s="1"/>
  <c r="F96" i="51"/>
  <c r="C96" i="51" s="1"/>
  <c r="F90" i="51"/>
  <c r="C90" i="51" s="1"/>
  <c r="F87" i="51"/>
  <c r="C87" i="51" s="1"/>
  <c r="F86" i="51"/>
  <c r="C86" i="51" s="1"/>
  <c r="F85" i="51"/>
  <c r="C85" i="51"/>
  <c r="F83" i="51"/>
  <c r="C83" i="51" s="1"/>
  <c r="F16" i="51"/>
  <c r="C16" i="51"/>
  <c r="F10" i="51"/>
  <c r="C10" i="51" s="1"/>
  <c r="F9" i="51"/>
  <c r="C9" i="51" s="1"/>
  <c r="B3" i="51"/>
  <c r="B1" i="51" s="1"/>
  <c r="F114" i="50"/>
  <c r="C114" i="50"/>
  <c r="F113" i="50"/>
  <c r="C113" i="50" s="1"/>
  <c r="F108" i="50"/>
  <c r="C108" i="50" s="1"/>
  <c r="F105" i="50"/>
  <c r="C105" i="50" s="1"/>
  <c r="F99" i="50"/>
  <c r="C99" i="50"/>
  <c r="F96" i="50"/>
  <c r="C96" i="50" s="1"/>
  <c r="F90" i="50"/>
  <c r="C90" i="50" s="1"/>
  <c r="F87" i="50"/>
  <c r="C87" i="50" s="1"/>
  <c r="F86" i="50"/>
  <c r="C86" i="50"/>
  <c r="F85" i="50"/>
  <c r="C85" i="50" s="1"/>
  <c r="F83" i="50"/>
  <c r="C83" i="50"/>
  <c r="F16" i="50"/>
  <c r="C16" i="50" s="1"/>
  <c r="F10" i="50"/>
  <c r="C10" i="50" s="1"/>
  <c r="F9" i="50"/>
  <c r="C9" i="50" s="1"/>
  <c r="B3" i="50"/>
  <c r="B1" i="50" s="1"/>
  <c r="B3" i="32" l="1"/>
  <c r="B3" i="33"/>
  <c r="B3" i="34"/>
  <c r="B3" i="35"/>
  <c r="B3" i="36"/>
  <c r="B3" i="38"/>
  <c r="B3" i="39"/>
  <c r="B3" i="40"/>
  <c r="B3" i="41"/>
  <c r="B3" i="42"/>
  <c r="B3" i="43"/>
  <c r="B3" i="37"/>
  <c r="B3" i="45"/>
  <c r="B3" i="44"/>
  <c r="B3" i="30"/>
  <c r="C9" i="33"/>
  <c r="C9" i="34"/>
  <c r="C9" i="35"/>
  <c r="C9" i="36"/>
  <c r="C9" i="40"/>
  <c r="C9" i="42"/>
  <c r="C9" i="43"/>
  <c r="C9" i="45"/>
  <c r="C9" i="30"/>
  <c r="F9" i="32"/>
  <c r="C9" i="32" s="1"/>
  <c r="F9" i="33"/>
  <c r="F9" i="34"/>
  <c r="F9" i="35"/>
  <c r="F9" i="36"/>
  <c r="F9" i="38"/>
  <c r="C9" i="38" s="1"/>
  <c r="F9" i="39"/>
  <c r="C9" i="39" s="1"/>
  <c r="F9" i="40"/>
  <c r="F9" i="41"/>
  <c r="C9" i="41" s="1"/>
  <c r="F9" i="42"/>
  <c r="F9" i="43"/>
  <c r="F9" i="37"/>
  <c r="C9" i="37" s="1"/>
  <c r="F9" i="45"/>
  <c r="F9" i="44"/>
  <c r="C9" i="44" s="1"/>
  <c r="F9" i="30"/>
  <c r="F19" i="2"/>
  <c r="F35" i="2"/>
  <c r="F22" i="2"/>
  <c r="F30" i="2"/>
  <c r="G35" i="2"/>
  <c r="F21" i="2"/>
  <c r="G27" i="2"/>
  <c r="E28" i="2"/>
  <c r="D34" i="2"/>
  <c r="H33" i="2"/>
  <c r="H30" i="2"/>
  <c r="E37" i="2"/>
  <c r="C32" i="2"/>
  <c r="H31" i="2"/>
  <c r="H23" i="2"/>
  <c r="G36" i="2"/>
  <c r="E19" i="2"/>
  <c r="H27" i="2"/>
  <c r="C37" i="2"/>
  <c r="F37" i="2"/>
  <c r="C29" i="2"/>
  <c r="E26" i="2"/>
  <c r="G19" i="2"/>
  <c r="C20" i="2"/>
  <c r="C31" i="2"/>
  <c r="E25" i="2"/>
  <c r="E36" i="2"/>
  <c r="F20" i="2"/>
  <c r="F23" i="2"/>
  <c r="C26" i="2"/>
  <c r="E30" i="2"/>
  <c r="E31" i="2"/>
  <c r="G22" i="2"/>
  <c r="C34" i="2"/>
  <c r="C38" i="2"/>
  <c r="G34" i="2"/>
  <c r="C23" i="2"/>
  <c r="D35" i="2"/>
  <c r="G25" i="2"/>
  <c r="C33" i="2"/>
  <c r="H25" i="2"/>
  <c r="H22" i="2"/>
  <c r="F32" i="2"/>
  <c r="G33" i="2"/>
  <c r="G31" i="2"/>
  <c r="F34" i="2"/>
  <c r="H36" i="2"/>
  <c r="G24" i="2"/>
  <c r="F24" i="2"/>
  <c r="E29" i="2"/>
  <c r="E33" i="2"/>
  <c r="F31" i="2"/>
  <c r="F38" i="2"/>
  <c r="F36" i="2"/>
  <c r="D37" i="2"/>
  <c r="E22" i="2"/>
  <c r="E27" i="2"/>
  <c r="G21" i="2"/>
  <c r="H24" i="2"/>
  <c r="H20" i="2"/>
  <c r="D36" i="2"/>
  <c r="E35" i="2"/>
  <c r="F33" i="2"/>
  <c r="C21" i="2"/>
  <c r="E23" i="2"/>
  <c r="F26" i="2"/>
  <c r="E38" i="2"/>
  <c r="E20" i="2"/>
  <c r="C30" i="2"/>
  <c r="E32" i="2"/>
  <c r="C24" i="2"/>
  <c r="H26" i="2"/>
  <c r="E34" i="2"/>
  <c r="E24" i="2"/>
  <c r="C35" i="2"/>
  <c r="G38" i="2"/>
  <c r="G20" i="2"/>
  <c r="G28" i="2"/>
  <c r="C36" i="2"/>
  <c r="C22" i="2"/>
  <c r="G26" i="2"/>
  <c r="H35" i="2"/>
  <c r="H21" i="2"/>
  <c r="F27" i="2"/>
  <c r="H37" i="2"/>
  <c r="H38" i="2"/>
  <c r="H19" i="2"/>
  <c r="H28" i="2"/>
  <c r="G23" i="2"/>
  <c r="C28" i="2"/>
  <c r="C25" i="2"/>
  <c r="H32" i="2"/>
  <c r="H34" i="2"/>
  <c r="G32" i="2"/>
  <c r="F28" i="2"/>
  <c r="F29" i="2"/>
  <c r="E21" i="2"/>
  <c r="G29" i="2"/>
  <c r="C27" i="2"/>
  <c r="G30" i="2"/>
  <c r="D38" i="2"/>
  <c r="G37" i="2"/>
  <c r="H29" i="2"/>
  <c r="F25" i="2"/>
  <c r="F114" i="45" l="1"/>
  <c r="C114" i="45" s="1"/>
  <c r="F113" i="45"/>
  <c r="C113" i="45" s="1"/>
  <c r="F108" i="45"/>
  <c r="C108" i="45" s="1"/>
  <c r="F105" i="45"/>
  <c r="C105" i="45"/>
  <c r="F99" i="45"/>
  <c r="C99" i="45" s="1"/>
  <c r="F96" i="45"/>
  <c r="C96" i="45" s="1"/>
  <c r="F90" i="45"/>
  <c r="C90" i="45" s="1"/>
  <c r="F87" i="45"/>
  <c r="C87" i="45" s="1"/>
  <c r="F86" i="45"/>
  <c r="C86" i="45" s="1"/>
  <c r="F85" i="45"/>
  <c r="C85" i="45"/>
  <c r="F83" i="45"/>
  <c r="C83" i="45" s="1"/>
  <c r="F16" i="45"/>
  <c r="C16" i="45" s="1"/>
  <c r="F10" i="45"/>
  <c r="C10" i="45" s="1"/>
  <c r="B1" i="45"/>
  <c r="F114" i="44"/>
  <c r="C114" i="44" s="1"/>
  <c r="F113" i="44"/>
  <c r="C113" i="44" s="1"/>
  <c r="F108" i="44"/>
  <c r="C108" i="44" s="1"/>
  <c r="F105" i="44"/>
  <c r="C105" i="44" s="1"/>
  <c r="F99" i="44"/>
  <c r="C99" i="44" s="1"/>
  <c r="F96" i="44"/>
  <c r="C96" i="44" s="1"/>
  <c r="F90" i="44"/>
  <c r="C90" i="44" s="1"/>
  <c r="F87" i="44"/>
  <c r="C87" i="44"/>
  <c r="F86" i="44"/>
  <c r="C86" i="44" s="1"/>
  <c r="F85" i="44"/>
  <c r="C85" i="44" s="1"/>
  <c r="F83" i="44"/>
  <c r="C83" i="44" s="1"/>
  <c r="F16" i="44"/>
  <c r="C16" i="44" s="1"/>
  <c r="F10" i="44"/>
  <c r="C10" i="44" s="1"/>
  <c r="B1" i="44"/>
  <c r="F114" i="43"/>
  <c r="C114" i="43" s="1"/>
  <c r="F113" i="43"/>
  <c r="C113" i="43" s="1"/>
  <c r="F108" i="43"/>
  <c r="C108" i="43" s="1"/>
  <c r="F105" i="43"/>
  <c r="C105" i="43" s="1"/>
  <c r="F99" i="43"/>
  <c r="C99" i="43" s="1"/>
  <c r="F96" i="43"/>
  <c r="C96" i="43" s="1"/>
  <c r="F90" i="43"/>
  <c r="C90" i="43" s="1"/>
  <c r="F87" i="43"/>
  <c r="C87" i="43" s="1"/>
  <c r="F86" i="43"/>
  <c r="C86" i="43" s="1"/>
  <c r="F85" i="43"/>
  <c r="C85" i="43" s="1"/>
  <c r="F83" i="43"/>
  <c r="C83" i="43" s="1"/>
  <c r="F16" i="43"/>
  <c r="C16" i="43" s="1"/>
  <c r="F10" i="43"/>
  <c r="C10" i="43" s="1"/>
  <c r="B1" i="43"/>
  <c r="F114" i="42"/>
  <c r="C114" i="42" s="1"/>
  <c r="F113" i="42"/>
  <c r="C113" i="42"/>
  <c r="F108" i="42"/>
  <c r="C108" i="42" s="1"/>
  <c r="F105" i="42"/>
  <c r="C105" i="42" s="1"/>
  <c r="F99" i="42"/>
  <c r="C99" i="42" s="1"/>
  <c r="F96" i="42"/>
  <c r="C96" i="42"/>
  <c r="F90" i="42"/>
  <c r="C90" i="42"/>
  <c r="F87" i="42"/>
  <c r="C87" i="42"/>
  <c r="F86" i="42"/>
  <c r="C86" i="42"/>
  <c r="F85" i="42"/>
  <c r="C85" i="42"/>
  <c r="F83" i="42"/>
  <c r="C83" i="42" s="1"/>
  <c r="F16" i="42"/>
  <c r="C16" i="42"/>
  <c r="F10" i="42"/>
  <c r="C10" i="42" s="1"/>
  <c r="B1" i="42"/>
  <c r="F114" i="41"/>
  <c r="C114" i="41" s="1"/>
  <c r="F113" i="41"/>
  <c r="C113" i="41" s="1"/>
  <c r="F108" i="41"/>
  <c r="C108" i="41" s="1"/>
  <c r="F105" i="41"/>
  <c r="C105" i="41" s="1"/>
  <c r="F99" i="41"/>
  <c r="C99" i="41" s="1"/>
  <c r="F96" i="41"/>
  <c r="C96" i="41" s="1"/>
  <c r="F90" i="41"/>
  <c r="C90" i="41" s="1"/>
  <c r="F87" i="41"/>
  <c r="C87" i="41" s="1"/>
  <c r="F86" i="41"/>
  <c r="C86" i="41" s="1"/>
  <c r="F85" i="41"/>
  <c r="C85" i="41" s="1"/>
  <c r="F83" i="41"/>
  <c r="C83" i="41" s="1"/>
  <c r="F16" i="41"/>
  <c r="C16" i="41" s="1"/>
  <c r="F10" i="41"/>
  <c r="C10" i="41" s="1"/>
  <c r="B1" i="41"/>
  <c r="F114" i="40"/>
  <c r="C114" i="40" s="1"/>
  <c r="F113" i="40"/>
  <c r="C113" i="40" s="1"/>
  <c r="F108" i="40"/>
  <c r="C108" i="40" s="1"/>
  <c r="F105" i="40"/>
  <c r="C105" i="40" s="1"/>
  <c r="F99" i="40"/>
  <c r="C99" i="40" s="1"/>
  <c r="F96" i="40"/>
  <c r="C96" i="40"/>
  <c r="F90" i="40"/>
  <c r="C90" i="40" s="1"/>
  <c r="F87" i="40"/>
  <c r="C87" i="40"/>
  <c r="F86" i="40"/>
  <c r="C86" i="40" s="1"/>
  <c r="F85" i="40"/>
  <c r="C85" i="40" s="1"/>
  <c r="F83" i="40"/>
  <c r="C83" i="40" s="1"/>
  <c r="F16" i="40"/>
  <c r="C16" i="40" s="1"/>
  <c r="F10" i="40"/>
  <c r="C10" i="40" s="1"/>
  <c r="B1" i="40"/>
  <c r="F114" i="39"/>
  <c r="C114" i="39" s="1"/>
  <c r="F113" i="39"/>
  <c r="C113" i="39" s="1"/>
  <c r="F108" i="39"/>
  <c r="C108" i="39" s="1"/>
  <c r="F105" i="39"/>
  <c r="C105" i="39" s="1"/>
  <c r="F99" i="39"/>
  <c r="C99" i="39" s="1"/>
  <c r="F96" i="39"/>
  <c r="C96" i="39" s="1"/>
  <c r="F90" i="39"/>
  <c r="C90" i="39" s="1"/>
  <c r="F87" i="39"/>
  <c r="C87" i="39" s="1"/>
  <c r="F86" i="39"/>
  <c r="C86" i="39" s="1"/>
  <c r="F85" i="39"/>
  <c r="C85" i="39" s="1"/>
  <c r="F83" i="39"/>
  <c r="C83" i="39" s="1"/>
  <c r="F16" i="39"/>
  <c r="C16" i="39" s="1"/>
  <c r="F10" i="39"/>
  <c r="C10" i="39" s="1"/>
  <c r="B1" i="39"/>
  <c r="F114" i="38"/>
  <c r="C114" i="38" s="1"/>
  <c r="F113" i="38"/>
  <c r="C113" i="38" s="1"/>
  <c r="F108" i="38"/>
  <c r="C108" i="38" s="1"/>
  <c r="F105" i="38"/>
  <c r="C105" i="38" s="1"/>
  <c r="F99" i="38"/>
  <c r="C99" i="38" s="1"/>
  <c r="F96" i="38"/>
  <c r="C96" i="38" s="1"/>
  <c r="F90" i="38"/>
  <c r="C90" i="38" s="1"/>
  <c r="F87" i="38"/>
  <c r="C87" i="38" s="1"/>
  <c r="F86" i="38"/>
  <c r="C86" i="38" s="1"/>
  <c r="F85" i="38"/>
  <c r="C85" i="38" s="1"/>
  <c r="F83" i="38"/>
  <c r="C83" i="38" s="1"/>
  <c r="F16" i="38"/>
  <c r="C16" i="38" s="1"/>
  <c r="F10" i="38"/>
  <c r="C10" i="38" s="1"/>
  <c r="B1" i="38"/>
  <c r="F114" i="37"/>
  <c r="C114" i="37"/>
  <c r="F113" i="37"/>
  <c r="C113" i="37" s="1"/>
  <c r="F108" i="37"/>
  <c r="C108" i="37" s="1"/>
  <c r="F105" i="37"/>
  <c r="C105" i="37" s="1"/>
  <c r="F99" i="37"/>
  <c r="C99" i="37" s="1"/>
  <c r="F96" i="37"/>
  <c r="C96" i="37" s="1"/>
  <c r="F90" i="37"/>
  <c r="C90" i="37" s="1"/>
  <c r="F87" i="37"/>
  <c r="C87" i="37" s="1"/>
  <c r="F86" i="37"/>
  <c r="C86" i="37" s="1"/>
  <c r="F85" i="37"/>
  <c r="C85" i="37" s="1"/>
  <c r="F83" i="37"/>
  <c r="C83" i="37" s="1"/>
  <c r="F16" i="37"/>
  <c r="C16" i="37" s="1"/>
  <c r="F10" i="37"/>
  <c r="C10" i="37"/>
  <c r="B1" i="37"/>
  <c r="F114" i="36"/>
  <c r="C114" i="36" s="1"/>
  <c r="F113" i="36"/>
  <c r="C113" i="36"/>
  <c r="F108" i="36"/>
  <c r="C108" i="36" s="1"/>
  <c r="F105" i="36"/>
  <c r="C105" i="36"/>
  <c r="F99" i="36"/>
  <c r="C99" i="36" s="1"/>
  <c r="F96" i="36"/>
  <c r="C96" i="36"/>
  <c r="F90" i="36"/>
  <c r="C90" i="36" s="1"/>
  <c r="F87" i="36"/>
  <c r="C87" i="36" s="1"/>
  <c r="F86" i="36"/>
  <c r="C86" i="36" s="1"/>
  <c r="F85" i="36"/>
  <c r="C85" i="36" s="1"/>
  <c r="F83" i="36"/>
  <c r="C83" i="36" s="1"/>
  <c r="F16" i="36"/>
  <c r="C16" i="36"/>
  <c r="F10" i="36"/>
  <c r="C10" i="36" s="1"/>
  <c r="B1" i="36"/>
  <c r="F114" i="35"/>
  <c r="C114" i="35" s="1"/>
  <c r="F113" i="35"/>
  <c r="C113" i="35" s="1"/>
  <c r="F108" i="35"/>
  <c r="C108" i="35" s="1"/>
  <c r="F105" i="35"/>
  <c r="C105" i="35" s="1"/>
  <c r="F99" i="35"/>
  <c r="C99" i="35" s="1"/>
  <c r="F96" i="35"/>
  <c r="C96" i="35"/>
  <c r="F90" i="35"/>
  <c r="C90" i="35" s="1"/>
  <c r="F87" i="35"/>
  <c r="C87" i="35"/>
  <c r="F86" i="35"/>
  <c r="C86" i="35" s="1"/>
  <c r="F85" i="35"/>
  <c r="C85" i="35" s="1"/>
  <c r="F83" i="35"/>
  <c r="C83" i="35" s="1"/>
  <c r="F16" i="35"/>
  <c r="C16" i="35" s="1"/>
  <c r="F10" i="35"/>
  <c r="C10" i="35" s="1"/>
  <c r="B1" i="35"/>
  <c r="F114" i="34"/>
  <c r="C114" i="34" s="1"/>
  <c r="F113" i="34"/>
  <c r="C113" i="34" s="1"/>
  <c r="F108" i="34"/>
  <c r="C108" i="34" s="1"/>
  <c r="F105" i="34"/>
  <c r="C105" i="34" s="1"/>
  <c r="F99" i="34"/>
  <c r="C99" i="34" s="1"/>
  <c r="F96" i="34"/>
  <c r="C96" i="34" s="1"/>
  <c r="F90" i="34"/>
  <c r="C90" i="34" s="1"/>
  <c r="F87" i="34"/>
  <c r="C87" i="34" s="1"/>
  <c r="F86" i="34"/>
  <c r="C86" i="34"/>
  <c r="F85" i="34"/>
  <c r="C85" i="34" s="1"/>
  <c r="F83" i="34"/>
  <c r="C83" i="34"/>
  <c r="F16" i="34"/>
  <c r="C16" i="34" s="1"/>
  <c r="F10" i="34"/>
  <c r="C10" i="34" s="1"/>
  <c r="B1" i="34"/>
  <c r="F114" i="33"/>
  <c r="C114" i="33" s="1"/>
  <c r="F113" i="33"/>
  <c r="C113" i="33" s="1"/>
  <c r="F108" i="33"/>
  <c r="C108" i="33" s="1"/>
  <c r="F105" i="33"/>
  <c r="C105" i="33"/>
  <c r="F99" i="33"/>
  <c r="C99" i="33" s="1"/>
  <c r="F96" i="33"/>
  <c r="C96" i="33"/>
  <c r="F90" i="33"/>
  <c r="C90" i="33" s="1"/>
  <c r="F87" i="33"/>
  <c r="C87" i="33"/>
  <c r="F86" i="33"/>
  <c r="C86" i="33" s="1"/>
  <c r="F85" i="33"/>
  <c r="C85" i="33" s="1"/>
  <c r="F83" i="33"/>
  <c r="C83" i="33" s="1"/>
  <c r="F16" i="33"/>
  <c r="C16" i="33"/>
  <c r="F10" i="33"/>
  <c r="C10" i="33" s="1"/>
  <c r="B1" i="33"/>
  <c r="F114" i="32"/>
  <c r="C114" i="32" s="1"/>
  <c r="F113" i="32"/>
  <c r="C113" i="32" s="1"/>
  <c r="F108" i="32"/>
  <c r="C108" i="32" s="1"/>
  <c r="F105" i="32"/>
  <c r="C105" i="32"/>
  <c r="F99" i="32"/>
  <c r="C99" i="32" s="1"/>
  <c r="F96" i="32"/>
  <c r="C96" i="32" s="1"/>
  <c r="F90" i="32"/>
  <c r="C90" i="32" s="1"/>
  <c r="F87" i="32"/>
  <c r="C87" i="32" s="1"/>
  <c r="F86" i="32"/>
  <c r="C86" i="32" s="1"/>
  <c r="F85" i="32"/>
  <c r="C85" i="32" s="1"/>
  <c r="F83" i="32"/>
  <c r="C83" i="32" s="1"/>
  <c r="F16" i="32"/>
  <c r="C16" i="32" s="1"/>
  <c r="F10" i="32"/>
  <c r="C10" i="32" s="1"/>
  <c r="B1" i="32"/>
  <c r="D23" i="2"/>
  <c r="D33" i="2"/>
  <c r="D30" i="2"/>
  <c r="D25" i="2"/>
  <c r="D20" i="2"/>
  <c r="D22" i="2"/>
  <c r="D27" i="2"/>
  <c r="D28" i="2"/>
  <c r="D21" i="2"/>
  <c r="D26" i="2"/>
  <c r="D32" i="2"/>
  <c r="C19" i="2"/>
  <c r="D31" i="2"/>
  <c r="D29" i="2"/>
  <c r="D24" i="2"/>
  <c r="F114" i="30" l="1"/>
  <c r="C114" i="30" s="1"/>
  <c r="F113" i="30"/>
  <c r="C113" i="30" s="1"/>
  <c r="F108" i="30"/>
  <c r="C108" i="30" s="1"/>
  <c r="F105" i="30"/>
  <c r="C105" i="30" s="1"/>
  <c r="F99" i="30"/>
  <c r="C99" i="30" s="1"/>
  <c r="F96" i="30"/>
  <c r="C96" i="30" s="1"/>
  <c r="F90" i="30"/>
  <c r="C90" i="30" s="1"/>
  <c r="F87" i="30"/>
  <c r="C87" i="30" s="1"/>
  <c r="F86" i="30"/>
  <c r="C86" i="30" s="1"/>
  <c r="F85" i="30"/>
  <c r="C85" i="30" s="1"/>
  <c r="F83" i="30"/>
  <c r="C83" i="30" s="1"/>
  <c r="F10" i="30"/>
  <c r="C10" i="30" s="1"/>
  <c r="F16" i="30"/>
  <c r="C16" i="30" s="1"/>
  <c r="B1" i="30" l="1"/>
  <c r="D19" i="2"/>
</calcChain>
</file>

<file path=xl/comments1.xml><?xml version="1.0" encoding="utf-8"?>
<comments xmlns="http://schemas.openxmlformats.org/spreadsheetml/2006/main">
  <authors>
    <author>Marc Allison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The field name will be copied onto each sheet automatically.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Enter year if a potato crop is not in any of the Intervals or write "Never"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This area will be filled in automtically as you complete each Interval
</t>
        </r>
      </text>
    </comment>
  </commentList>
</comments>
</file>

<file path=xl/sharedStrings.xml><?xml version="1.0" encoding="utf-8"?>
<sst xmlns="http://schemas.openxmlformats.org/spreadsheetml/2006/main" count="6769" uniqueCount="319">
  <si>
    <t>Field Name</t>
  </si>
  <si>
    <t>Longitude</t>
  </si>
  <si>
    <t>Latitude</t>
  </si>
  <si>
    <t>Surveyed area</t>
  </si>
  <si>
    <t>(ha)</t>
  </si>
  <si>
    <t>(dd.dddd)</t>
  </si>
  <si>
    <t>(drop down list)</t>
  </si>
  <si>
    <t>Carrots</t>
  </si>
  <si>
    <t>Parsnips</t>
  </si>
  <si>
    <t>Land Status</t>
  </si>
  <si>
    <t>Owned</t>
  </si>
  <si>
    <t>Full tenancy </t>
  </si>
  <si>
    <t>Short term tenancy (FBT or equivalent)</t>
  </si>
  <si>
    <t xml:space="preserve">Seasonally rented in land </t>
  </si>
  <si>
    <t>(dd-mmm-yyyy)</t>
  </si>
  <si>
    <t>Sugarbeet</t>
  </si>
  <si>
    <t>Vining Peas</t>
  </si>
  <si>
    <t>Potatoes (Seed)</t>
  </si>
  <si>
    <t>Potatoes (Salad)</t>
  </si>
  <si>
    <t>Potatoes (Maincrop)</t>
  </si>
  <si>
    <t>Land Legal Status</t>
  </si>
  <si>
    <t>Bed-Till</t>
  </si>
  <si>
    <t>Destone</t>
  </si>
  <si>
    <t>Drill/Plant</t>
  </si>
  <si>
    <t>Plant/Drill</t>
  </si>
  <si>
    <t>Sub-soil</t>
  </si>
  <si>
    <t>Plough</t>
  </si>
  <si>
    <t>Cultivations &amp; Operations</t>
  </si>
  <si>
    <t>Harvest</t>
  </si>
  <si>
    <t>Plough &amp; Press</t>
  </si>
  <si>
    <t>Rotavate</t>
  </si>
  <si>
    <t>Number of nematacide applications</t>
  </si>
  <si>
    <t>Applications</t>
  </si>
  <si>
    <t>Number of insecticide applications</t>
  </si>
  <si>
    <t>Number of fungicide applications</t>
  </si>
  <si>
    <t>Total N application to crop</t>
  </si>
  <si>
    <t>kg N/ha</t>
  </si>
  <si>
    <t>Total K application to crop</t>
  </si>
  <si>
    <t>kg K2O/ha</t>
  </si>
  <si>
    <t>Total P application to crop</t>
  </si>
  <si>
    <t>kg P2O5/ha</t>
  </si>
  <si>
    <t>Total amount of water applied to crop</t>
  </si>
  <si>
    <t>Paper Crumble</t>
  </si>
  <si>
    <t>Straw from previous crop</t>
  </si>
  <si>
    <t>None</t>
  </si>
  <si>
    <t>Rate of application</t>
  </si>
  <si>
    <t>Rate of application (units)</t>
  </si>
  <si>
    <t>t/ha</t>
  </si>
  <si>
    <t>m3/ha</t>
  </si>
  <si>
    <t>gallons/acre</t>
  </si>
  <si>
    <t>units N/acre</t>
  </si>
  <si>
    <t>units P2O5/ha</t>
  </si>
  <si>
    <t>units K2O/acre</t>
  </si>
  <si>
    <t>Land Usage-1</t>
  </si>
  <si>
    <t>Land Usage-2</t>
  </si>
  <si>
    <t>Sheep</t>
  </si>
  <si>
    <t>Cattle (Dairy)</t>
  </si>
  <si>
    <t>Cattle (Beef)</t>
  </si>
  <si>
    <t>Pigs</t>
  </si>
  <si>
    <t>Poultry</t>
  </si>
  <si>
    <t>Livestock type</t>
  </si>
  <si>
    <t>head/ha</t>
  </si>
  <si>
    <t>head/acre</t>
  </si>
  <si>
    <t>Land owner</t>
  </si>
  <si>
    <t>Cropped/livestocked area</t>
  </si>
  <si>
    <t>acres</t>
  </si>
  <si>
    <t>Method used to estimate production</t>
  </si>
  <si>
    <t>Method for yield estimates</t>
  </si>
  <si>
    <t>Box-counts</t>
  </si>
  <si>
    <t>Yield monitoring harvester</t>
  </si>
  <si>
    <t>Trailer &amp; weight bridge</t>
  </si>
  <si>
    <t>Yield samples</t>
  </si>
  <si>
    <t>Yield</t>
  </si>
  <si>
    <t>Slurry Cattle</t>
  </si>
  <si>
    <t>Slurry Pig</t>
  </si>
  <si>
    <t>FYM Cattle</t>
  </si>
  <si>
    <t>FYM Pig</t>
  </si>
  <si>
    <t>FYM Sheep</t>
  </si>
  <si>
    <t>Poultry Manure</t>
  </si>
  <si>
    <t>Biosolids Digested Cake</t>
  </si>
  <si>
    <t>Compost Greenwaste</t>
  </si>
  <si>
    <t>Compost Municipal</t>
  </si>
  <si>
    <t>Biosolids Thermally Dried</t>
  </si>
  <si>
    <t>Biosolids Composted</t>
  </si>
  <si>
    <t>Digestate Whole</t>
  </si>
  <si>
    <t>Digestate Separated Liquor</t>
  </si>
  <si>
    <t>Digestate Separated Fibre</t>
  </si>
  <si>
    <t>Oat, Rye &amp; Triticale (Spring)</t>
  </si>
  <si>
    <t>Oat, Rye &amp; Triticale  (Winter)</t>
  </si>
  <si>
    <t>Linseed</t>
  </si>
  <si>
    <t>Oil Seed Rape (Spring)</t>
  </si>
  <si>
    <t>Oil Seed Rape (Winter)</t>
  </si>
  <si>
    <t>Forage Maize</t>
  </si>
  <si>
    <t>Forage Swedes &amp; Turnips</t>
  </si>
  <si>
    <t>Forage Rape</t>
  </si>
  <si>
    <t>Stubble Turnips</t>
  </si>
  <si>
    <t>Onions</t>
  </si>
  <si>
    <t>Leeks</t>
  </si>
  <si>
    <t>Brussel Sprouts</t>
  </si>
  <si>
    <t>Cabbage</t>
  </si>
  <si>
    <t>Cauliflower</t>
  </si>
  <si>
    <t>Swedes</t>
  </si>
  <si>
    <t>Other - (Please Specify)</t>
  </si>
  <si>
    <t>(user defined)</t>
  </si>
  <si>
    <t>Grassland (more than 5 years old)</t>
  </si>
  <si>
    <t>Grassland (less than 2 years old)</t>
  </si>
  <si>
    <t>Grassland (2- 5 years old)</t>
  </si>
  <si>
    <t>Direct drill into stubble</t>
  </si>
  <si>
    <t>Summary Rotation</t>
  </si>
  <si>
    <t>Not Specified</t>
  </si>
  <si>
    <t>ton/acre</t>
  </si>
  <si>
    <t>Crop</t>
  </si>
  <si>
    <t>Start</t>
  </si>
  <si>
    <t>Finish</t>
  </si>
  <si>
    <t>Livestock</t>
  </si>
  <si>
    <t>Method of application</t>
  </si>
  <si>
    <t>Part of larger field</t>
  </si>
  <si>
    <t xml:space="preserve">Not Specified </t>
  </si>
  <si>
    <t>Yes</t>
  </si>
  <si>
    <t>No</t>
  </si>
  <si>
    <t>Bed-Form</t>
  </si>
  <si>
    <t>Ploughed</t>
  </si>
  <si>
    <t>Cropping (if 'Other' selected)</t>
  </si>
  <si>
    <t>Agrochemicals</t>
  </si>
  <si>
    <t>Boom &amp; reel</t>
  </si>
  <si>
    <t>Gun &amp; reel</t>
  </si>
  <si>
    <t>Fixed sprinkler</t>
  </si>
  <si>
    <t>Trickle Tape</t>
  </si>
  <si>
    <t>Linear move</t>
  </si>
  <si>
    <t>Irrigation Method</t>
  </si>
  <si>
    <t>Irrigation</t>
  </si>
  <si>
    <t>Transport distance to field</t>
  </si>
  <si>
    <t>Crop planting date (start)</t>
  </si>
  <si>
    <t>Crop harvest date (start)</t>
  </si>
  <si>
    <t>Livestock put into field</t>
  </si>
  <si>
    <t>Approx. stocking rate</t>
  </si>
  <si>
    <t>Livestock removed from field</t>
  </si>
  <si>
    <t>Number of herbicide &amp; desiccant applications</t>
  </si>
  <si>
    <t>Type of amendment</t>
  </si>
  <si>
    <t>Code</t>
  </si>
  <si>
    <t>Unique field ID</t>
  </si>
  <si>
    <t>hard-typed &amp; protected</t>
  </si>
  <si>
    <t>Number of occasions</t>
  </si>
  <si>
    <t>Other information could help us with our analysis:</t>
  </si>
  <si>
    <t>Other (Please specify in text-box below):</t>
  </si>
  <si>
    <t>Performance enhancers</t>
  </si>
  <si>
    <t>Other</t>
  </si>
  <si>
    <t>Cultivation used to establish, manage  and harvest current crop</t>
  </si>
  <si>
    <t>Stubble following cereal</t>
  </si>
  <si>
    <t>Bare soil following previous crop</t>
  </si>
  <si>
    <t>Number of molluscicide application</t>
  </si>
  <si>
    <t>Number of plant-growth regulator applications</t>
  </si>
  <si>
    <t>Method of scheduling irrigation</t>
  </si>
  <si>
    <t>Neutron probe</t>
  </si>
  <si>
    <t>Soil moisture sensors</t>
  </si>
  <si>
    <t>Field assessment</t>
  </si>
  <si>
    <t>Balance sheet (e.g. CUF or Irriguide)</t>
  </si>
  <si>
    <t>2. Soil pest  populations (e.g. slugs, potato cyst nematodes etc.)</t>
  </si>
  <si>
    <t>3. Top-soil structure (e.g. cloddiness, capping etc.)</t>
  </si>
  <si>
    <t>4. Sub-soil structure (compaction)</t>
  </si>
  <si>
    <t>5. Organic matter content</t>
  </si>
  <si>
    <t>1. Weed population</t>
  </si>
  <si>
    <t>8.  Effect of foliar diseases</t>
  </si>
  <si>
    <t>9.  Effects of soil-borne diseases</t>
  </si>
  <si>
    <t>10. Position in rotation</t>
  </si>
  <si>
    <t>What effect (if any) did the following factors have on the current crop</t>
  </si>
  <si>
    <t>What type of system is used to minimise soil damage in this crop?</t>
  </si>
  <si>
    <t>Systems to minimse soil damage</t>
  </si>
  <si>
    <t>Controlled wheelings</t>
  </si>
  <si>
    <t>Low ground-pressure equipment</t>
  </si>
  <si>
    <t>Amendments 1</t>
  </si>
  <si>
    <t>Amendments 2</t>
  </si>
  <si>
    <t>Date of amendment</t>
  </si>
  <si>
    <t>Estimate of cost/value of amendment</t>
  </si>
  <si>
    <t>Straw imported from another field</t>
  </si>
  <si>
    <t>£/tonne</t>
  </si>
  <si>
    <t>£/ton</t>
  </si>
  <si>
    <t>Apply fertilizer</t>
  </si>
  <si>
    <t>Apply amendments</t>
  </si>
  <si>
    <t>Contract farmed</t>
  </si>
  <si>
    <t>7.  Soil moisture content (e.g. droughty or water-logged poor drainage)</t>
  </si>
  <si>
    <t>Fertilizers &amp; lime</t>
  </si>
  <si>
    <t>Liming material</t>
  </si>
  <si>
    <t>Primary contact for survey</t>
  </si>
  <si>
    <t>Marc Allison</t>
  </si>
  <si>
    <t>01223 651599</t>
  </si>
  <si>
    <t>marc.allison@niab.com</t>
  </si>
  <si>
    <t xml:space="preserve">Contact number </t>
  </si>
  <si>
    <t>Non inversion tillage (shallow &lt; 10 cm)</t>
  </si>
  <si>
    <t>Non inversion tillage (deep &gt; 10 cm)</t>
  </si>
  <si>
    <t>Single pass drilling ('strip tillage')</t>
  </si>
  <si>
    <t>Rake/trash rake</t>
  </si>
  <si>
    <t>Sub-cast</t>
  </si>
  <si>
    <t>Broadcast/autocast</t>
  </si>
  <si>
    <t>Approx machinery power</t>
  </si>
  <si>
    <t>&lt; 100 hp (&lt; 75 kW)</t>
  </si>
  <si>
    <t>100-200 hp(75-150 kW)</t>
  </si>
  <si>
    <t>200-400 hp (150-300 kW)</t>
  </si>
  <si>
    <t>400-600 hp (300-450 kW)</t>
  </si>
  <si>
    <t>&gt; 600 hp (&gt; 450 kW)</t>
  </si>
  <si>
    <t>Field Beans (Spring)</t>
  </si>
  <si>
    <t>Field Beans (Winter)</t>
  </si>
  <si>
    <t>Cover crops (multi-species)</t>
  </si>
  <si>
    <t>Cover crops (single-species)</t>
  </si>
  <si>
    <t>Wheat (Milling - Spring)</t>
  </si>
  <si>
    <t>Wheat (Feed - Spring)</t>
  </si>
  <si>
    <t>Wheat (Feed - Winter)</t>
  </si>
  <si>
    <t>Wheat (Milling - Winter)</t>
  </si>
  <si>
    <t>Barley (Feed - Spring)</t>
  </si>
  <si>
    <t>Barley (Feed - Winter)</t>
  </si>
  <si>
    <t>Barley (Milling - Spring)</t>
  </si>
  <si>
    <t>Barley (Millling - Winter)</t>
  </si>
  <si>
    <t>Crop residue Management</t>
  </si>
  <si>
    <t>Crop residue management</t>
  </si>
  <si>
    <t>Not specified</t>
  </si>
  <si>
    <t>Not applicable</t>
  </si>
  <si>
    <t>Retained in field</t>
  </si>
  <si>
    <t>Exported from field</t>
  </si>
  <si>
    <t xml:space="preserve">Yield </t>
  </si>
  <si>
    <t>Quality</t>
  </si>
  <si>
    <t>11. Weather conditions prior to and at planting</t>
  </si>
  <si>
    <t>12. Weather condition during the growing season</t>
  </si>
  <si>
    <t>13. Weather conditions during harvest</t>
  </si>
  <si>
    <t>1 - Had no effect on current crop</t>
  </si>
  <si>
    <t>2 - Had small negative effect on current crop</t>
  </si>
  <si>
    <t>3 - Had large negative effect on current crop</t>
  </si>
  <si>
    <t>4 - Had v. large negtive effect on current crop</t>
  </si>
  <si>
    <t>Interval 1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</si>
  <si>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</si>
  <si>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</si>
  <si>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</si>
  <si>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</si>
  <si>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</si>
  <si>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</si>
  <si>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</si>
  <si>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</si>
  <si>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Interval 10</t>
  </si>
  <si>
    <t>OR OS Grid Reference</t>
  </si>
  <si>
    <t>(e.g. TL123 456)</t>
  </si>
  <si>
    <t>Metric or imperial units</t>
  </si>
  <si>
    <t>Imperial</t>
  </si>
  <si>
    <t>Metric</t>
  </si>
  <si>
    <t>(autofill)</t>
  </si>
  <si>
    <t>units P2O5/acre</t>
  </si>
  <si>
    <t>kg k2O/ha</t>
  </si>
  <si>
    <t>tonnes/ha</t>
  </si>
  <si>
    <t>inches</t>
  </si>
  <si>
    <t>mm</t>
  </si>
  <si>
    <t>miles</t>
  </si>
  <si>
    <t>ton</t>
  </si>
  <si>
    <t>tonnes</t>
  </si>
  <si>
    <t>hectares (ha)</t>
  </si>
  <si>
    <t>Approximate percent of N applied as urea</t>
  </si>
  <si>
    <t>Percentage of fertilizer N supplied as urea</t>
  </si>
  <si>
    <t>Approx. 0-25 %</t>
  </si>
  <si>
    <t>Approx. 25-50 %</t>
  </si>
  <si>
    <t>Approx. 50-75 %</t>
  </si>
  <si>
    <t>Approx. 75-100 %</t>
  </si>
  <si>
    <t>If you have results for soil analysis for this cropping interval, please enter below</t>
  </si>
  <si>
    <t>Top soil pH</t>
  </si>
  <si>
    <t>Index</t>
  </si>
  <si>
    <t>mg/l</t>
  </si>
  <si>
    <t>mg/kg</t>
  </si>
  <si>
    <t>Soil analyses</t>
  </si>
  <si>
    <t>Percent (by loss on ignition)</t>
  </si>
  <si>
    <t>% (by Dumas or Walkley-Black)</t>
  </si>
  <si>
    <t>Amendment application rates</t>
  </si>
  <si>
    <t>tons/acre</t>
  </si>
  <si>
    <t>If known, the dry matter content of the amendment</t>
  </si>
  <si>
    <t>If known, the total N content of the amendment</t>
  </si>
  <si>
    <t>percent of dry matter</t>
  </si>
  <si>
    <t>percent</t>
  </si>
  <si>
    <t>Analysis of amendments</t>
  </si>
  <si>
    <t>Date of sample</t>
  </si>
  <si>
    <t>Version</t>
  </si>
  <si>
    <t>Cropping in this interval (including cover crops)</t>
  </si>
  <si>
    <t>Goats</t>
  </si>
  <si>
    <t>Horses</t>
  </si>
  <si>
    <t>6. Soil nutritional (e.g. P, K, Mg  &amp; S) status</t>
  </si>
  <si>
    <t>Soil exchangeable potassium (K)</t>
  </si>
  <si>
    <t>Soil exchangeable magnesium (Mg)</t>
  </si>
  <si>
    <t>Soil organic matter (OM)</t>
  </si>
  <si>
    <t>Interval 12</t>
  </si>
  <si>
    <t>Interval 11</t>
  </si>
  <si>
    <t>Interval 13</t>
  </si>
  <si>
    <t>Soil extractable phosphate (P)</t>
  </si>
  <si>
    <t>Approx. transport distance to field</t>
  </si>
  <si>
    <t>kilometres</t>
  </si>
  <si>
    <t>Approx. h.p. of machinery</t>
  </si>
  <si>
    <t>Interval 14</t>
  </si>
  <si>
    <t>Interval 15</t>
  </si>
  <si>
    <t>Check</t>
  </si>
  <si>
    <t>Interval start date</t>
  </si>
  <si>
    <t>Interval finish date</t>
  </si>
  <si>
    <t>Example</t>
  </si>
  <si>
    <t>Contact e-mail</t>
  </si>
  <si>
    <t>Field ID</t>
  </si>
  <si>
    <t>(assigned by NIAB CUF)</t>
  </si>
  <si>
    <t>(free text)</t>
  </si>
  <si>
    <t>Expected gross yield for this crop</t>
  </si>
  <si>
    <t>Finally, if there other data (for example maps of EMI scans, yields or soil nutrient concentrations) that you could supply for this cropping interval  please indicate and we will contact you</t>
  </si>
  <si>
    <r>
      <t xml:space="preserve">Estimate of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production </t>
    </r>
    <r>
      <rPr>
        <b/>
        <sz val="11"/>
        <color theme="1"/>
        <rFont val="Calibri"/>
        <family val="2"/>
        <scheme val="minor"/>
      </rPr>
      <t>OR</t>
    </r>
  </si>
  <si>
    <r>
      <t xml:space="preserve">Estimate of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production </t>
    </r>
    <r>
      <rPr>
        <b/>
        <sz val="11"/>
        <color theme="1"/>
        <rFont val="Calibri"/>
        <family val="2"/>
        <scheme val="minor"/>
      </rPr>
      <t>OR</t>
    </r>
  </si>
  <si>
    <r>
      <t xml:space="preserve">Estimate of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yield</t>
    </r>
  </si>
  <si>
    <r>
      <t xml:space="preserve">Estimate of </t>
    </r>
    <r>
      <rPr>
        <u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yield</t>
    </r>
  </si>
  <si>
    <t>(##### ######)</t>
  </si>
  <si>
    <t>Example-42036-42308</t>
  </si>
  <si>
    <t>Example-42309-42441</t>
  </si>
  <si>
    <t>Interval 16</t>
  </si>
  <si>
    <t>Interval 17</t>
  </si>
  <si>
    <t>Interval 18</t>
  </si>
  <si>
    <t>Interval 19</t>
  </si>
  <si>
    <t>Interval 20</t>
  </si>
  <si>
    <t>v.26102016</t>
  </si>
  <si>
    <t>Survey version</t>
  </si>
  <si>
    <t>v26102016</t>
  </si>
  <si>
    <t>Year field was last in potatoes</t>
  </si>
  <si>
    <t>(yyyy)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</si>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</sst>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0" borderId="0" xfId="0" applyFont="1"/>
    <xf numFmtId="0" fontId="0" fillId="5" borderId="4" xfId="0" applyFill="1" applyBorder="1"/>
    <xf numFmtId="0" fontId="0" fillId="5" borderId="2" xfId="0" applyFill="1" applyBorder="1"/>
    <xf numFmtId="0" fontId="0" fillId="6" borderId="4" xfId="0" applyFill="1" applyBorder="1"/>
    <xf numFmtId="0" fontId="0" fillId="6" borderId="2" xfId="0" applyFill="1" applyBorder="1"/>
    <xf numFmtId="0" fontId="0" fillId="7" borderId="4" xfId="0" applyFill="1" applyBorder="1"/>
    <xf numFmtId="0" fontId="0" fillId="7" borderId="2" xfId="0" applyFill="1" applyBorder="1"/>
    <xf numFmtId="0" fontId="0" fillId="10" borderId="4" xfId="0" applyFill="1" applyBorder="1"/>
    <xf numFmtId="0" fontId="0" fillId="10" borderId="2" xfId="0" applyFill="1" applyBorder="1"/>
    <xf numFmtId="0" fontId="0" fillId="11" borderId="4" xfId="0" applyFill="1" applyBorder="1"/>
    <xf numFmtId="0" fontId="0" fillId="11" borderId="2" xfId="0" applyFill="1" applyBorder="1"/>
    <xf numFmtId="0" fontId="1" fillId="11" borderId="3" xfId="0" applyFont="1" applyFill="1" applyBorder="1"/>
    <xf numFmtId="0" fontId="1" fillId="2" borderId="4" xfId="0" applyFont="1" applyFill="1" applyBorder="1"/>
    <xf numFmtId="0" fontId="1" fillId="7" borderId="4" xfId="0" applyFont="1" applyFill="1" applyBorder="1"/>
    <xf numFmtId="0" fontId="1" fillId="5" borderId="4" xfId="0" applyFont="1" applyFill="1" applyBorder="1"/>
    <xf numFmtId="0" fontId="1" fillId="6" borderId="3" xfId="0" applyFont="1" applyFill="1" applyBorder="1"/>
    <xf numFmtId="0" fontId="1" fillId="10" borderId="3" xfId="0" applyFont="1" applyFill="1" applyBorder="1"/>
    <xf numFmtId="0" fontId="0" fillId="0" borderId="0" xfId="0" applyBorder="1"/>
    <xf numFmtId="0" fontId="0" fillId="12" borderId="4" xfId="0" applyFill="1" applyBorder="1"/>
    <xf numFmtId="0" fontId="0" fillId="12" borderId="2" xfId="0" applyFill="1" applyBorder="1"/>
    <xf numFmtId="0" fontId="1" fillId="12" borderId="4" xfId="0" applyFont="1" applyFill="1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0" fillId="0" borderId="0" xfId="0" applyFill="1"/>
    <xf numFmtId="0" fontId="0" fillId="9" borderId="4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14" borderId="3" xfId="0" applyFont="1" applyFill="1" applyBorder="1"/>
    <xf numFmtId="0" fontId="0" fillId="8" borderId="0" xfId="0" applyFill="1" applyAlignment="1">
      <alignment horizontal="center"/>
    </xf>
    <xf numFmtId="0" fontId="0" fillId="10" borderId="4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0" fontId="0" fillId="13" borderId="4" xfId="0" applyFont="1" applyFill="1" applyBorder="1" applyAlignment="1">
      <alignment horizontal="left"/>
    </xf>
    <xf numFmtId="0" fontId="0" fillId="13" borderId="2" xfId="0" applyFont="1" applyFill="1" applyBorder="1" applyAlignment="1">
      <alignment horizontal="left"/>
    </xf>
    <xf numFmtId="0" fontId="0" fillId="14" borderId="4" xfId="0" applyFont="1" applyFill="1" applyBorder="1"/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15" borderId="4" xfId="0" applyFill="1" applyBorder="1"/>
    <xf numFmtId="0" fontId="1" fillId="15" borderId="3" xfId="0" applyFont="1" applyFill="1" applyBorder="1"/>
    <xf numFmtId="0" fontId="0" fillId="15" borderId="2" xfId="0" applyFill="1" applyBorder="1"/>
    <xf numFmtId="0" fontId="0" fillId="0" borderId="0" xfId="0" applyFill="1" applyBorder="1" applyAlignment="1">
      <alignment horizontal="center" wrapText="1"/>
    </xf>
    <xf numFmtId="14" fontId="1" fillId="16" borderId="3" xfId="0" applyNumberFormat="1" applyFont="1" applyFill="1" applyBorder="1"/>
    <xf numFmtId="14" fontId="0" fillId="16" borderId="4" xfId="0" applyNumberFormat="1" applyFill="1" applyBorder="1"/>
    <xf numFmtId="14" fontId="0" fillId="16" borderId="2" xfId="0" applyNumberFormat="1" applyFill="1" applyBorder="1"/>
    <xf numFmtId="0" fontId="0" fillId="17" borderId="4" xfId="0" applyFill="1" applyBorder="1"/>
    <xf numFmtId="0" fontId="0" fillId="17" borderId="2" xfId="0" applyFill="1" applyBorder="1"/>
    <xf numFmtId="0" fontId="1" fillId="17" borderId="3" xfId="0" applyFont="1" applyFill="1" applyBorder="1"/>
    <xf numFmtId="0" fontId="0" fillId="0" borderId="0" xfId="0" applyFill="1" applyAlignment="1"/>
    <xf numFmtId="1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15" fontId="0" fillId="18" borderId="0" xfId="0" applyNumberFormat="1" applyFill="1" applyAlignment="1">
      <alignment horizontal="center"/>
    </xf>
    <xf numFmtId="1" fontId="0" fillId="18" borderId="0" xfId="0" applyNumberFormat="1" applyFill="1" applyAlignment="1">
      <alignment horizontal="center"/>
    </xf>
    <xf numFmtId="164" fontId="0" fillId="18" borderId="0" xfId="0" applyNumberFormat="1" applyFill="1" applyAlignment="1">
      <alignment horizontal="center"/>
    </xf>
    <xf numFmtId="15" fontId="0" fillId="18" borderId="0" xfId="0" applyNumberFormat="1" applyFill="1" applyAlignment="1">
      <alignment horizontal="left"/>
    </xf>
    <xf numFmtId="0" fontId="0" fillId="18" borderId="0" xfId="0" applyFill="1" applyBorder="1" applyAlignment="1">
      <alignment horizontal="center" wrapText="1"/>
    </xf>
    <xf numFmtId="0" fontId="0" fillId="18" borderId="0" xfId="0" applyFill="1"/>
    <xf numFmtId="0" fontId="0" fillId="4" borderId="4" xfId="0" applyFill="1" applyBorder="1"/>
    <xf numFmtId="0" fontId="0" fillId="4" borderId="2" xfId="0" applyFill="1" applyBorder="1"/>
    <xf numFmtId="0" fontId="1" fillId="4" borderId="3" xfId="0" applyFont="1" applyFill="1" applyBorder="1"/>
    <xf numFmtId="0" fontId="1" fillId="19" borderId="3" xfId="0" applyFont="1" applyFill="1" applyBorder="1"/>
    <xf numFmtId="0" fontId="0" fillId="19" borderId="4" xfId="0" applyFill="1" applyBorder="1"/>
    <xf numFmtId="0" fontId="0" fillId="19" borderId="2" xfId="0" applyFill="1" applyBorder="1"/>
    <xf numFmtId="0" fontId="0" fillId="0" borderId="0" xfId="0" applyFont="1" applyFill="1" applyBorder="1" applyAlignment="1">
      <alignment wrapText="1"/>
    </xf>
    <xf numFmtId="0" fontId="0" fillId="18" borderId="0" xfId="0" applyFill="1" applyBorder="1" applyAlignment="1">
      <alignment wrapText="1"/>
    </xf>
    <xf numFmtId="0" fontId="1" fillId="20" borderId="3" xfId="0" applyFont="1" applyFill="1" applyBorder="1"/>
    <xf numFmtId="0" fontId="0" fillId="20" borderId="4" xfId="0" applyFill="1" applyBorder="1"/>
    <xf numFmtId="0" fontId="0" fillId="20" borderId="2" xfId="0" applyFill="1" applyBorder="1"/>
    <xf numFmtId="0" fontId="1" fillId="12" borderId="3" xfId="0" applyFont="1" applyFill="1" applyBorder="1"/>
    <xf numFmtId="0" fontId="1" fillId="21" borderId="3" xfId="0" applyFont="1" applyFill="1" applyBorder="1"/>
    <xf numFmtId="0" fontId="0" fillId="21" borderId="4" xfId="0" applyFill="1" applyBorder="1"/>
    <xf numFmtId="0" fontId="0" fillId="21" borderId="2" xfId="0" applyFill="1" applyBorder="1"/>
    <xf numFmtId="0" fontId="0" fillId="0" borderId="0" xfId="0" applyProtection="1"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/>
    </xf>
    <xf numFmtId="0" fontId="0" fillId="18" borderId="0" xfId="0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5" fontId="0" fillId="18" borderId="0" xfId="0" applyNumberFormat="1" applyFill="1" applyAlignment="1" applyProtection="1">
      <alignment horizontal="center"/>
      <protection locked="0"/>
    </xf>
    <xf numFmtId="1" fontId="0" fillId="18" borderId="0" xfId="0" applyNumberFormat="1" applyFill="1" applyAlignment="1" applyProtection="1">
      <alignment horizontal="center"/>
      <protection locked="0"/>
    </xf>
    <xf numFmtId="164" fontId="0" fillId="18" borderId="0" xfId="0" applyNumberForma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15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5" fontId="0" fillId="18" borderId="0" xfId="0" applyNumberFormat="1" applyFill="1" applyAlignment="1" applyProtection="1">
      <alignment horizontal="left"/>
      <protection locked="0"/>
    </xf>
    <xf numFmtId="15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18" borderId="0" xfId="0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18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0" fillId="18" borderId="0" xfId="0" applyFill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0" xfId="0" applyFill="1" applyProtection="1"/>
    <xf numFmtId="0" fontId="1" fillId="0" borderId="0" xfId="0" applyFont="1" applyProtection="1"/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8" borderId="0" xfId="0" applyFill="1" applyProtection="1">
      <protection locked="0"/>
    </xf>
    <xf numFmtId="49" fontId="0" fillId="8" borderId="0" xfId="0" quotePrefix="1" applyNumberFormat="1" applyFill="1" applyProtection="1">
      <protection locked="0"/>
    </xf>
    <xf numFmtId="3" fontId="0" fillId="8" borderId="0" xfId="0" applyNumberFormat="1" applyFill="1" applyProtection="1">
      <protection locked="0"/>
    </xf>
    <xf numFmtId="1" fontId="0" fillId="8" borderId="0" xfId="0" applyNumberFormat="1" applyFill="1" applyProtection="1">
      <protection locked="0"/>
    </xf>
    <xf numFmtId="49" fontId="0" fillId="0" borderId="0" xfId="0" applyNumberFormat="1" applyProtection="1"/>
    <xf numFmtId="0" fontId="4" fillId="0" borderId="0" xfId="2" applyProtection="1"/>
    <xf numFmtId="3" fontId="0" fillId="8" borderId="0" xfId="0" applyNumberFormat="1" applyFill="1" applyProtection="1"/>
    <xf numFmtId="0" fontId="0" fillId="8" borderId="0" xfId="0" applyFill="1" applyProtection="1"/>
    <xf numFmtId="0" fontId="0" fillId="8" borderId="0" xfId="0" applyFill="1" applyAlignment="1" applyProtection="1">
      <alignment horizontal="center"/>
    </xf>
    <xf numFmtId="0" fontId="0" fillId="23" borderId="0" xfId="0" applyFill="1" applyProtection="1"/>
    <xf numFmtId="0" fontId="0" fillId="23" borderId="0" xfId="0" applyFill="1" applyAlignment="1" applyProtection="1">
      <alignment horizontal="left"/>
    </xf>
    <xf numFmtId="164" fontId="0" fillId="23" borderId="0" xfId="0" applyNumberForma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  <protection locked="0"/>
    </xf>
    <xf numFmtId="0" fontId="0" fillId="22" borderId="0" xfId="0" applyFill="1" applyProtection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8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8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8" borderId="6" xfId="0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8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wrapText="1"/>
    </xf>
    <xf numFmtId="0" fontId="1" fillId="4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66"/>
      <color rgb="FF00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190499</xdr:rowOff>
    </xdr:from>
    <xdr:to>
      <xdr:col>8</xdr:col>
      <xdr:colOff>532799</xdr:colOff>
      <xdr:row>59</xdr:row>
      <xdr:rowOff>170999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00499"/>
          <a:ext cx="4799999" cy="3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8</xdr:col>
      <xdr:colOff>532799</xdr:colOff>
      <xdr:row>19</xdr:row>
      <xdr:rowOff>170999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499"/>
          <a:ext cx="4799999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8</xdr:col>
      <xdr:colOff>520698</xdr:colOff>
      <xdr:row>39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4000500"/>
          <a:ext cx="4787899" cy="359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rc.allison@niab.com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19"/>
  <sheetViews>
    <sheetView topLeftCell="A25" workbookViewId="0">
      <selection activeCell="D56" sqref="D56"/>
    </sheetView>
  </sheetViews>
  <sheetFormatPr defaultRowHeight="15" x14ac:dyDescent="0.25"/>
  <cols>
    <col min="1" max="1" width="73.85546875" bestFit="1" customWidth="1"/>
    <col min="2" max="3" width="40.7109375" customWidth="1"/>
    <col min="4" max="4" width="9.140625" customWidth="1"/>
  </cols>
  <sheetData>
    <row r="1" spans="1:3" ht="23.25" x14ac:dyDescent="0.35">
      <c r="A1" s="7" t="s">
        <v>227</v>
      </c>
      <c r="B1" s="7" t="s">
        <v>306</v>
      </c>
    </row>
    <row r="2" spans="1:3" x14ac:dyDescent="0.25">
      <c r="A2" t="s">
        <v>274</v>
      </c>
      <c r="B2" t="s">
        <v>313</v>
      </c>
    </row>
    <row r="3" spans="1:3" x14ac:dyDescent="0.25">
      <c r="A3" t="s">
        <v>140</v>
      </c>
      <c r="B3" s="5" t="s">
        <v>294</v>
      </c>
    </row>
    <row r="4" spans="1:3" x14ac:dyDescent="0.25">
      <c r="A4" t="s">
        <v>239</v>
      </c>
      <c r="B4" s="71" t="s">
        <v>241</v>
      </c>
    </row>
    <row r="5" spans="1:3" x14ac:dyDescent="0.25">
      <c r="A5" t="s">
        <v>20</v>
      </c>
      <c r="B5" s="71" t="s">
        <v>179</v>
      </c>
    </row>
    <row r="6" spans="1:3" x14ac:dyDescent="0.25">
      <c r="A6" t="s">
        <v>116</v>
      </c>
      <c r="B6" s="71" t="s">
        <v>119</v>
      </c>
    </row>
    <row r="7" spans="1:3" x14ac:dyDescent="0.25">
      <c r="A7" t="s">
        <v>275</v>
      </c>
      <c r="B7" s="71" t="s">
        <v>19</v>
      </c>
    </row>
    <row r="8" spans="1:3" x14ac:dyDescent="0.25">
      <c r="A8" t="s">
        <v>122</v>
      </c>
      <c r="B8" s="45"/>
    </row>
    <row r="9" spans="1:3" x14ac:dyDescent="0.25">
      <c r="A9" t="s">
        <v>299</v>
      </c>
      <c r="B9" s="71">
        <v>55</v>
      </c>
      <c r="C9" s="36" t="s">
        <v>245</v>
      </c>
    </row>
    <row r="10" spans="1:3" x14ac:dyDescent="0.25">
      <c r="A10" t="s">
        <v>64</v>
      </c>
      <c r="B10" s="71">
        <v>6.5</v>
      </c>
      <c r="C10" s="36" t="s">
        <v>251</v>
      </c>
    </row>
    <row r="11" spans="1:3" x14ac:dyDescent="0.25">
      <c r="A11" t="s">
        <v>292</v>
      </c>
      <c r="B11" s="74">
        <v>42076</v>
      </c>
    </row>
    <row r="12" spans="1:3" x14ac:dyDescent="0.25">
      <c r="A12" t="s">
        <v>293</v>
      </c>
      <c r="B12" s="74">
        <v>42265</v>
      </c>
    </row>
    <row r="13" spans="1:3" x14ac:dyDescent="0.25">
      <c r="A13" t="s">
        <v>132</v>
      </c>
      <c r="B13" s="74">
        <v>42111</v>
      </c>
    </row>
    <row r="14" spans="1:3" x14ac:dyDescent="0.25">
      <c r="A14" t="s">
        <v>133</v>
      </c>
      <c r="B14" s="74">
        <v>42265</v>
      </c>
    </row>
    <row r="15" spans="1:3" x14ac:dyDescent="0.25">
      <c r="A15" t="s">
        <v>60</v>
      </c>
      <c r="B15" s="72" t="s">
        <v>44</v>
      </c>
    </row>
    <row r="16" spans="1:3" x14ac:dyDescent="0.25">
      <c r="A16" t="s">
        <v>135</v>
      </c>
      <c r="B16" s="73"/>
      <c r="C16" s="36" t="s">
        <v>61</v>
      </c>
    </row>
    <row r="17" spans="1:3" x14ac:dyDescent="0.25">
      <c r="A17" t="s">
        <v>134</v>
      </c>
      <c r="B17" s="74">
        <v>0</v>
      </c>
    </row>
    <row r="18" spans="1:3" x14ac:dyDescent="0.25">
      <c r="A18" t="s">
        <v>136</v>
      </c>
      <c r="B18" s="74">
        <v>0</v>
      </c>
    </row>
    <row r="19" spans="1:3" x14ac:dyDescent="0.25">
      <c r="B19" s="6"/>
    </row>
    <row r="20" spans="1:3" x14ac:dyDescent="0.25">
      <c r="A20" s="149" t="s">
        <v>165</v>
      </c>
      <c r="B20" s="67"/>
      <c r="C20" s="67"/>
    </row>
    <row r="21" spans="1:3" ht="15" customHeight="1" x14ac:dyDescent="0.25">
      <c r="A21" s="150"/>
      <c r="B21" s="68" t="s">
        <v>218</v>
      </c>
      <c r="C21" s="69" t="s">
        <v>219</v>
      </c>
    </row>
    <row r="22" spans="1:3" x14ac:dyDescent="0.25">
      <c r="A22" t="s">
        <v>161</v>
      </c>
      <c r="B22" s="75" t="s">
        <v>223</v>
      </c>
      <c r="C22" s="75" t="s">
        <v>223</v>
      </c>
    </row>
    <row r="23" spans="1:3" x14ac:dyDescent="0.25">
      <c r="A23" t="s">
        <v>157</v>
      </c>
      <c r="B23" s="75" t="s">
        <v>223</v>
      </c>
      <c r="C23" s="75" t="s">
        <v>223</v>
      </c>
    </row>
    <row r="24" spans="1:3" x14ac:dyDescent="0.25">
      <c r="A24" t="s">
        <v>158</v>
      </c>
      <c r="B24" s="75" t="s">
        <v>223</v>
      </c>
      <c r="C24" s="75" t="s">
        <v>223</v>
      </c>
    </row>
    <row r="25" spans="1:3" x14ac:dyDescent="0.25">
      <c r="A25" t="s">
        <v>159</v>
      </c>
      <c r="B25" s="75" t="s">
        <v>224</v>
      </c>
      <c r="C25" s="75" t="s">
        <v>223</v>
      </c>
    </row>
    <row r="26" spans="1:3" ht="15" customHeight="1" x14ac:dyDescent="0.25">
      <c r="A26" s="54" t="s">
        <v>160</v>
      </c>
      <c r="B26" s="75" t="s">
        <v>223</v>
      </c>
      <c r="C26" s="75" t="s">
        <v>223</v>
      </c>
    </row>
    <row r="27" spans="1:3" x14ac:dyDescent="0.25">
      <c r="A27" t="s">
        <v>278</v>
      </c>
      <c r="B27" s="75" t="s">
        <v>223</v>
      </c>
      <c r="C27" s="75" t="s">
        <v>223</v>
      </c>
    </row>
    <row r="28" spans="1:3" x14ac:dyDescent="0.25">
      <c r="A28" t="s">
        <v>180</v>
      </c>
      <c r="B28" s="75" t="s">
        <v>223</v>
      </c>
      <c r="C28" s="75" t="s">
        <v>223</v>
      </c>
    </row>
    <row r="29" spans="1:3" x14ac:dyDescent="0.25">
      <c r="A29" t="s">
        <v>162</v>
      </c>
      <c r="B29" s="75" t="s">
        <v>223</v>
      </c>
      <c r="C29" s="75" t="s">
        <v>223</v>
      </c>
    </row>
    <row r="30" spans="1:3" x14ac:dyDescent="0.25">
      <c r="A30" t="s">
        <v>163</v>
      </c>
      <c r="B30" s="75" t="s">
        <v>223</v>
      </c>
      <c r="C30" s="75" t="s">
        <v>224</v>
      </c>
    </row>
    <row r="31" spans="1:3" x14ac:dyDescent="0.25">
      <c r="A31" t="s">
        <v>164</v>
      </c>
      <c r="B31" s="75" t="s">
        <v>223</v>
      </c>
      <c r="C31" s="75" t="s">
        <v>223</v>
      </c>
    </row>
    <row r="32" spans="1:3" x14ac:dyDescent="0.25">
      <c r="A32" t="s">
        <v>220</v>
      </c>
      <c r="B32" s="75" t="s">
        <v>223</v>
      </c>
      <c r="C32" s="75" t="s">
        <v>223</v>
      </c>
    </row>
    <row r="33" spans="1:3" x14ac:dyDescent="0.25">
      <c r="A33" t="s">
        <v>221</v>
      </c>
      <c r="B33" s="75" t="s">
        <v>224</v>
      </c>
      <c r="C33" s="75" t="s">
        <v>223</v>
      </c>
    </row>
    <row r="34" spans="1:3" x14ac:dyDescent="0.25">
      <c r="A34" t="s">
        <v>222</v>
      </c>
      <c r="B34" s="75" t="s">
        <v>223</v>
      </c>
      <c r="C34" s="75" t="s">
        <v>223</v>
      </c>
    </row>
    <row r="35" spans="1:3" s="36" customFormat="1" x14ac:dyDescent="0.25">
      <c r="B35" s="70"/>
    </row>
    <row r="36" spans="1:3" x14ac:dyDescent="0.25">
      <c r="A36" s="12" t="s">
        <v>143</v>
      </c>
      <c r="B36" s="6"/>
    </row>
    <row r="37" spans="1:3" ht="30" customHeight="1" x14ac:dyDescent="0.25">
      <c r="A37" s="151"/>
      <c r="B37" s="152"/>
      <c r="C37" s="153"/>
    </row>
    <row r="38" spans="1:3" s="36" customFormat="1" ht="15" customHeight="1" x14ac:dyDescent="0.25">
      <c r="A38" s="55"/>
      <c r="B38" s="55"/>
      <c r="C38" s="55"/>
    </row>
    <row r="39" spans="1:3" s="36" customFormat="1" ht="15" customHeight="1" x14ac:dyDescent="0.25">
      <c r="A39" s="56" t="s">
        <v>258</v>
      </c>
      <c r="B39" s="55"/>
      <c r="C39" s="55"/>
    </row>
    <row r="40" spans="1:3" s="36" customFormat="1" ht="15" customHeight="1" x14ac:dyDescent="0.25">
      <c r="A40" s="84" t="s">
        <v>273</v>
      </c>
      <c r="B40" s="72">
        <v>42076</v>
      </c>
      <c r="C40"/>
    </row>
    <row r="41" spans="1:3" s="36" customFormat="1" ht="15" customHeight="1" x14ac:dyDescent="0.25">
      <c r="A41" s="84" t="s">
        <v>259</v>
      </c>
      <c r="B41" s="76">
        <v>6.2</v>
      </c>
      <c r="C41" s="56" t="s">
        <v>318</v>
      </c>
    </row>
    <row r="42" spans="1:3" s="36" customFormat="1" ht="15" customHeight="1" x14ac:dyDescent="0.25">
      <c r="A42" s="55" t="s">
        <v>285</v>
      </c>
      <c r="B42" s="76">
        <v>18</v>
      </c>
      <c r="C42" s="85"/>
    </row>
    <row r="43" spans="1:3" s="36" customFormat="1" ht="15" customHeight="1" x14ac:dyDescent="0.25">
      <c r="A43" s="55" t="s">
        <v>279</v>
      </c>
      <c r="B43" s="76">
        <v>152</v>
      </c>
      <c r="C43" s="85" t="s">
        <v>261</v>
      </c>
    </row>
    <row r="44" spans="1:3" s="36" customFormat="1" ht="15" customHeight="1" x14ac:dyDescent="0.25">
      <c r="A44" s="55" t="s">
        <v>280</v>
      </c>
      <c r="B44" s="76">
        <v>37</v>
      </c>
      <c r="C44" s="85" t="s">
        <v>261</v>
      </c>
    </row>
    <row r="45" spans="1:3" s="36" customFormat="1" ht="15" customHeight="1" x14ac:dyDescent="0.25">
      <c r="A45" s="55" t="s">
        <v>281</v>
      </c>
      <c r="B45" s="76">
        <v>1.9</v>
      </c>
      <c r="C45" s="85" t="s">
        <v>264</v>
      </c>
    </row>
    <row r="46" spans="1:3" s="36" customFormat="1" ht="15" customHeight="1" x14ac:dyDescent="0.25">
      <c r="A46" s="55"/>
      <c r="B46" s="55"/>
      <c r="C46" s="55"/>
    </row>
    <row r="47" spans="1:3" s="36" customFormat="1" ht="15" customHeight="1" x14ac:dyDescent="0.25">
      <c r="A47" s="56" t="s">
        <v>166</v>
      </c>
      <c r="B47" s="76" t="s">
        <v>44</v>
      </c>
      <c r="C47" s="55"/>
    </row>
    <row r="48" spans="1:3" s="36" customFormat="1" ht="15" customHeight="1" x14ac:dyDescent="0.25">
      <c r="A48" s="55"/>
      <c r="B48" s="60"/>
      <c r="C48" s="55"/>
    </row>
    <row r="49" spans="1:3" x14ac:dyDescent="0.25">
      <c r="A49" s="94" t="s">
        <v>147</v>
      </c>
      <c r="B49" s="95" t="s">
        <v>142</v>
      </c>
      <c r="C49" s="94" t="s">
        <v>288</v>
      </c>
    </row>
    <row r="50" spans="1:3" x14ac:dyDescent="0.25">
      <c r="A50" t="s">
        <v>120</v>
      </c>
      <c r="B50" s="71">
        <v>1</v>
      </c>
      <c r="C50" s="77" t="s">
        <v>197</v>
      </c>
    </row>
    <row r="51" spans="1:3" x14ac:dyDescent="0.25">
      <c r="A51" t="s">
        <v>21</v>
      </c>
      <c r="B51" s="71">
        <v>1</v>
      </c>
      <c r="C51" s="77" t="s">
        <v>197</v>
      </c>
    </row>
    <row r="52" spans="1:3" x14ac:dyDescent="0.25">
      <c r="A52" t="s">
        <v>193</v>
      </c>
      <c r="B52" s="71">
        <v>0</v>
      </c>
      <c r="C52" s="77" t="s">
        <v>109</v>
      </c>
    </row>
    <row r="53" spans="1:3" x14ac:dyDescent="0.25">
      <c r="A53" t="s">
        <v>178</v>
      </c>
      <c r="B53" s="71">
        <v>0</v>
      </c>
      <c r="C53" s="77" t="s">
        <v>109</v>
      </c>
    </row>
    <row r="54" spans="1:3" x14ac:dyDescent="0.25">
      <c r="A54" t="s">
        <v>22</v>
      </c>
      <c r="B54" s="71">
        <v>0</v>
      </c>
      <c r="C54" s="77" t="s">
        <v>109</v>
      </c>
    </row>
    <row r="55" spans="1:3" x14ac:dyDescent="0.25">
      <c r="A55" t="s">
        <v>107</v>
      </c>
      <c r="B55" s="71">
        <v>0</v>
      </c>
      <c r="C55" s="77" t="s">
        <v>109</v>
      </c>
    </row>
    <row r="56" spans="1:3" x14ac:dyDescent="0.25">
      <c r="A56" t="s">
        <v>188</v>
      </c>
      <c r="B56" s="71">
        <v>0</v>
      </c>
      <c r="C56" s="77" t="s">
        <v>109</v>
      </c>
    </row>
    <row r="57" spans="1:3" x14ac:dyDescent="0.25">
      <c r="A57" t="s">
        <v>189</v>
      </c>
      <c r="B57" s="71">
        <v>0</v>
      </c>
      <c r="C57" s="77" t="s">
        <v>109</v>
      </c>
    </row>
    <row r="58" spans="1:3" x14ac:dyDescent="0.25">
      <c r="A58" t="s">
        <v>23</v>
      </c>
      <c r="B58" s="71">
        <v>0</v>
      </c>
      <c r="C58" s="77" t="s">
        <v>109</v>
      </c>
    </row>
    <row r="59" spans="1:3" ht="13.5" customHeight="1" x14ac:dyDescent="0.25">
      <c r="A59" t="s">
        <v>28</v>
      </c>
      <c r="B59" s="71">
        <v>1</v>
      </c>
      <c r="C59" s="77" t="s">
        <v>198</v>
      </c>
    </row>
    <row r="60" spans="1:3" ht="13.5" customHeight="1" x14ac:dyDescent="0.25">
      <c r="A60" t="s">
        <v>190</v>
      </c>
      <c r="B60" s="71">
        <v>0</v>
      </c>
      <c r="C60" s="77" t="s">
        <v>109</v>
      </c>
    </row>
    <row r="61" spans="1:3" x14ac:dyDescent="0.25">
      <c r="A61" t="s">
        <v>24</v>
      </c>
      <c r="B61" s="71">
        <v>1</v>
      </c>
      <c r="C61" s="77" t="s">
        <v>197</v>
      </c>
    </row>
    <row r="62" spans="1:3" x14ac:dyDescent="0.25">
      <c r="A62" t="s">
        <v>26</v>
      </c>
      <c r="B62" s="71">
        <v>1</v>
      </c>
      <c r="C62" s="77" t="s">
        <v>197</v>
      </c>
    </row>
    <row r="63" spans="1:3" x14ac:dyDescent="0.25">
      <c r="A63" t="s">
        <v>29</v>
      </c>
      <c r="B63" s="71">
        <v>0</v>
      </c>
      <c r="C63" s="77" t="s">
        <v>109</v>
      </c>
    </row>
    <row r="64" spans="1:3" x14ac:dyDescent="0.25">
      <c r="A64" t="s">
        <v>30</v>
      </c>
      <c r="B64" s="71">
        <v>0</v>
      </c>
      <c r="C64" s="77" t="s">
        <v>109</v>
      </c>
    </row>
    <row r="65" spans="1:3" x14ac:dyDescent="0.25">
      <c r="A65" t="s">
        <v>191</v>
      </c>
      <c r="B65" s="71">
        <v>0</v>
      </c>
      <c r="C65" s="77" t="s">
        <v>109</v>
      </c>
    </row>
    <row r="66" spans="1:3" x14ac:dyDescent="0.25">
      <c r="A66" t="s">
        <v>192</v>
      </c>
      <c r="B66" s="71">
        <v>0</v>
      </c>
      <c r="C66" s="77" t="s">
        <v>109</v>
      </c>
    </row>
    <row r="67" spans="1:3" x14ac:dyDescent="0.25">
      <c r="A67" t="s">
        <v>25</v>
      </c>
      <c r="B67" s="71">
        <v>0</v>
      </c>
      <c r="C67" s="77" t="s">
        <v>109</v>
      </c>
    </row>
    <row r="68" spans="1:3" x14ac:dyDescent="0.25">
      <c r="A68" t="s">
        <v>177</v>
      </c>
      <c r="B68" s="71">
        <v>0</v>
      </c>
      <c r="C68" s="77" t="s">
        <v>109</v>
      </c>
    </row>
    <row r="69" spans="1:3" x14ac:dyDescent="0.25">
      <c r="A69" t="s">
        <v>144</v>
      </c>
      <c r="B69" s="71">
        <v>0</v>
      </c>
      <c r="C69" s="77" t="s">
        <v>109</v>
      </c>
    </row>
    <row r="70" spans="1:3" x14ac:dyDescent="0.25">
      <c r="A70" s="154"/>
      <c r="B70" s="155"/>
      <c r="C70" s="156"/>
    </row>
    <row r="72" spans="1:3" x14ac:dyDescent="0.25">
      <c r="A72" s="12" t="s">
        <v>212</v>
      </c>
      <c r="B72" s="71" t="s">
        <v>215</v>
      </c>
    </row>
    <row r="74" spans="1:3" x14ac:dyDescent="0.25">
      <c r="A74" s="12" t="s">
        <v>123</v>
      </c>
    </row>
    <row r="75" spans="1:3" x14ac:dyDescent="0.25">
      <c r="A75" t="s">
        <v>31</v>
      </c>
      <c r="B75" s="71">
        <v>1</v>
      </c>
    </row>
    <row r="76" spans="1:3" x14ac:dyDescent="0.25">
      <c r="A76" t="s">
        <v>150</v>
      </c>
      <c r="B76" s="71">
        <v>0</v>
      </c>
    </row>
    <row r="77" spans="1:3" x14ac:dyDescent="0.25">
      <c r="A77" t="s">
        <v>33</v>
      </c>
      <c r="B77" s="71">
        <v>1</v>
      </c>
    </row>
    <row r="78" spans="1:3" x14ac:dyDescent="0.25">
      <c r="A78" t="s">
        <v>151</v>
      </c>
      <c r="B78" s="71">
        <v>0</v>
      </c>
    </row>
    <row r="79" spans="1:3" x14ac:dyDescent="0.25">
      <c r="A79" t="s">
        <v>137</v>
      </c>
      <c r="B79" s="71">
        <v>2</v>
      </c>
    </row>
    <row r="80" spans="1:3" x14ac:dyDescent="0.25">
      <c r="A80" t="s">
        <v>34</v>
      </c>
      <c r="B80" s="71">
        <v>9</v>
      </c>
    </row>
    <row r="81" spans="1:3" x14ac:dyDescent="0.25">
      <c r="B81" s="5"/>
    </row>
    <row r="82" spans="1:3" x14ac:dyDescent="0.25">
      <c r="A82" s="12" t="s">
        <v>181</v>
      </c>
      <c r="B82" s="5"/>
    </row>
    <row r="83" spans="1:3" x14ac:dyDescent="0.25">
      <c r="A83" t="s">
        <v>35</v>
      </c>
      <c r="B83" s="71">
        <v>185</v>
      </c>
      <c r="C83" s="36" t="s">
        <v>36</v>
      </c>
    </row>
    <row r="84" spans="1:3" x14ac:dyDescent="0.25">
      <c r="A84" t="s">
        <v>252</v>
      </c>
      <c r="B84" s="71" t="s">
        <v>254</v>
      </c>
      <c r="C84" s="36"/>
    </row>
    <row r="85" spans="1:3" x14ac:dyDescent="0.25">
      <c r="A85" t="s">
        <v>39</v>
      </c>
      <c r="B85" s="71">
        <v>150</v>
      </c>
      <c r="C85" s="36" t="s">
        <v>40</v>
      </c>
    </row>
    <row r="86" spans="1:3" x14ac:dyDescent="0.25">
      <c r="A86" t="s">
        <v>37</v>
      </c>
      <c r="B86" s="71">
        <v>200</v>
      </c>
      <c r="C86" s="36" t="s">
        <v>244</v>
      </c>
    </row>
    <row r="87" spans="1:3" x14ac:dyDescent="0.25">
      <c r="A87" t="s">
        <v>182</v>
      </c>
      <c r="B87" s="71">
        <v>0</v>
      </c>
      <c r="C87" s="36" t="s">
        <v>245</v>
      </c>
    </row>
    <row r="88" spans="1:3" x14ac:dyDescent="0.25">
      <c r="B88" s="5"/>
    </row>
    <row r="89" spans="1:3" x14ac:dyDescent="0.25">
      <c r="A89" s="12" t="s">
        <v>130</v>
      </c>
      <c r="B89" s="5"/>
    </row>
    <row r="90" spans="1:3" x14ac:dyDescent="0.25">
      <c r="A90" t="s">
        <v>41</v>
      </c>
      <c r="B90" s="71">
        <v>180</v>
      </c>
      <c r="C90" s="36" t="s">
        <v>247</v>
      </c>
    </row>
    <row r="91" spans="1:3" x14ac:dyDescent="0.25">
      <c r="A91" t="s">
        <v>115</v>
      </c>
      <c r="B91" s="71" t="s">
        <v>125</v>
      </c>
    </row>
    <row r="92" spans="1:3" x14ac:dyDescent="0.25">
      <c r="A92" t="s">
        <v>152</v>
      </c>
      <c r="B92" s="71" t="s">
        <v>156</v>
      </c>
    </row>
    <row r="93" spans="1:3" x14ac:dyDescent="0.25">
      <c r="A93" s="36"/>
      <c r="B93" s="5"/>
    </row>
    <row r="94" spans="1:3" x14ac:dyDescent="0.25">
      <c r="A94" s="12" t="s">
        <v>170</v>
      </c>
      <c r="B94" s="5"/>
    </row>
    <row r="95" spans="1:3" x14ac:dyDescent="0.25">
      <c r="A95" t="s">
        <v>138</v>
      </c>
      <c r="B95" s="71" t="s">
        <v>44</v>
      </c>
    </row>
    <row r="96" spans="1:3" x14ac:dyDescent="0.25">
      <c r="A96" t="s">
        <v>173</v>
      </c>
      <c r="B96" s="71">
        <v>0</v>
      </c>
      <c r="C96" s="36" t="s">
        <v>175</v>
      </c>
    </row>
    <row r="97" spans="1:3" x14ac:dyDescent="0.25">
      <c r="A97" t="s">
        <v>172</v>
      </c>
      <c r="B97" s="72">
        <v>0</v>
      </c>
    </row>
    <row r="98" spans="1:3" x14ac:dyDescent="0.25">
      <c r="A98" s="36" t="s">
        <v>45</v>
      </c>
      <c r="B98" s="71">
        <v>0</v>
      </c>
      <c r="C98" s="77" t="s">
        <v>214</v>
      </c>
    </row>
    <row r="99" spans="1:3" x14ac:dyDescent="0.25">
      <c r="A99" t="s">
        <v>286</v>
      </c>
      <c r="B99" s="71">
        <v>0</v>
      </c>
      <c r="C99" s="36" t="s">
        <v>287</v>
      </c>
    </row>
    <row r="100" spans="1:3" x14ac:dyDescent="0.25">
      <c r="A100" t="s">
        <v>268</v>
      </c>
      <c r="B100" s="71">
        <v>0</v>
      </c>
      <c r="C100" s="36" t="s">
        <v>214</v>
      </c>
    </row>
    <row r="101" spans="1:3" x14ac:dyDescent="0.25">
      <c r="A101" t="s">
        <v>269</v>
      </c>
      <c r="B101" s="71">
        <v>0</v>
      </c>
      <c r="C101" s="36" t="s">
        <v>214</v>
      </c>
    </row>
    <row r="102" spans="1:3" x14ac:dyDescent="0.25">
      <c r="A102" s="36"/>
      <c r="B102" s="5"/>
    </row>
    <row r="103" spans="1:3" x14ac:dyDescent="0.25">
      <c r="A103" s="12" t="s">
        <v>171</v>
      </c>
      <c r="B103" s="5"/>
    </row>
    <row r="104" spans="1:3" x14ac:dyDescent="0.25">
      <c r="A104" t="s">
        <v>138</v>
      </c>
      <c r="B104" s="71" t="s">
        <v>44</v>
      </c>
    </row>
    <row r="105" spans="1:3" x14ac:dyDescent="0.25">
      <c r="A105" t="s">
        <v>173</v>
      </c>
      <c r="B105" s="71">
        <v>0</v>
      </c>
      <c r="C105" s="36" t="s">
        <v>175</v>
      </c>
    </row>
    <row r="106" spans="1:3" x14ac:dyDescent="0.25">
      <c r="A106" t="s">
        <v>172</v>
      </c>
      <c r="B106" s="72">
        <v>0</v>
      </c>
    </row>
    <row r="107" spans="1:3" x14ac:dyDescent="0.25">
      <c r="A107" s="36" t="s">
        <v>45</v>
      </c>
      <c r="B107" s="71">
        <v>0</v>
      </c>
      <c r="C107" s="77" t="s">
        <v>214</v>
      </c>
    </row>
    <row r="108" spans="1:3" x14ac:dyDescent="0.25">
      <c r="A108" t="s">
        <v>131</v>
      </c>
      <c r="B108" s="71">
        <v>0</v>
      </c>
      <c r="C108" s="36" t="s">
        <v>287</v>
      </c>
    </row>
    <row r="109" spans="1:3" x14ac:dyDescent="0.25">
      <c r="A109" t="s">
        <v>268</v>
      </c>
      <c r="B109" s="71">
        <v>0</v>
      </c>
      <c r="C109" s="36" t="s">
        <v>214</v>
      </c>
    </row>
    <row r="110" spans="1:3" x14ac:dyDescent="0.25">
      <c r="A110" t="s">
        <v>269</v>
      </c>
      <c r="B110" s="71">
        <v>0</v>
      </c>
      <c r="C110" s="36" t="s">
        <v>214</v>
      </c>
    </row>
    <row r="111" spans="1:3" x14ac:dyDescent="0.25">
      <c r="B111" s="5"/>
    </row>
    <row r="112" spans="1:3" s="36" customFormat="1" x14ac:dyDescent="0.25">
      <c r="A112" s="12" t="s">
        <v>72</v>
      </c>
      <c r="B112" s="5"/>
      <c r="C112"/>
    </row>
    <row r="113" spans="1:3" x14ac:dyDescent="0.25">
      <c r="A113" t="s">
        <v>301</v>
      </c>
      <c r="B113" s="71">
        <v>0</v>
      </c>
      <c r="C113" s="36" t="s">
        <v>250</v>
      </c>
    </row>
    <row r="114" spans="1:3" x14ac:dyDescent="0.25">
      <c r="A114" t="s">
        <v>303</v>
      </c>
      <c r="B114" s="71">
        <v>52</v>
      </c>
      <c r="C114" s="36" t="s">
        <v>245</v>
      </c>
    </row>
    <row r="115" spans="1:3" x14ac:dyDescent="0.25">
      <c r="A115" t="s">
        <v>66</v>
      </c>
      <c r="B115" s="71" t="s">
        <v>70</v>
      </c>
    </row>
    <row r="117" spans="1:3" x14ac:dyDescent="0.25">
      <c r="A117" s="150" t="s">
        <v>300</v>
      </c>
      <c r="B117" s="71" t="s">
        <v>119</v>
      </c>
    </row>
    <row r="118" spans="1:3" x14ac:dyDescent="0.25">
      <c r="A118" s="157"/>
    </row>
    <row r="119" spans="1:3" x14ac:dyDescent="0.25">
      <c r="A119" s="157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232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C16" sqref="C16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233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234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235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236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283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282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284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289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290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C119"/>
  <sheetViews>
    <sheetView workbookViewId="0">
      <selection activeCell="A58" sqref="A58"/>
    </sheetView>
  </sheetViews>
  <sheetFormatPr defaultRowHeight="15" x14ac:dyDescent="0.25"/>
  <cols>
    <col min="1" max="1" width="73.85546875" bestFit="1" customWidth="1"/>
    <col min="2" max="3" width="35.7109375" customWidth="1"/>
  </cols>
  <sheetData>
    <row r="1" spans="1:3" ht="23.25" x14ac:dyDescent="0.35">
      <c r="A1" s="7" t="s">
        <v>227</v>
      </c>
      <c r="B1" s="7" t="s">
        <v>307</v>
      </c>
    </row>
    <row r="2" spans="1:3" x14ac:dyDescent="0.25">
      <c r="A2" t="s">
        <v>274</v>
      </c>
      <c r="B2" t="s">
        <v>313</v>
      </c>
    </row>
    <row r="3" spans="1:3" x14ac:dyDescent="0.25">
      <c r="A3" t="s">
        <v>140</v>
      </c>
      <c r="B3" s="5" t="s">
        <v>294</v>
      </c>
    </row>
    <row r="4" spans="1:3" x14ac:dyDescent="0.25">
      <c r="A4" t="s">
        <v>239</v>
      </c>
      <c r="B4" s="71" t="s">
        <v>241</v>
      </c>
    </row>
    <row r="5" spans="1:3" x14ac:dyDescent="0.25">
      <c r="A5" t="s">
        <v>20</v>
      </c>
      <c r="B5" s="71" t="s">
        <v>10</v>
      </c>
    </row>
    <row r="6" spans="1:3" x14ac:dyDescent="0.25">
      <c r="A6" t="s">
        <v>116</v>
      </c>
      <c r="B6" s="71" t="s">
        <v>119</v>
      </c>
    </row>
    <row r="7" spans="1:3" x14ac:dyDescent="0.25">
      <c r="A7" t="s">
        <v>275</v>
      </c>
      <c r="B7" s="71" t="s">
        <v>149</v>
      </c>
    </row>
    <row r="8" spans="1:3" x14ac:dyDescent="0.25">
      <c r="A8" t="s">
        <v>122</v>
      </c>
      <c r="B8" s="45"/>
    </row>
    <row r="9" spans="1:3" x14ac:dyDescent="0.25">
      <c r="A9" t="s">
        <v>299</v>
      </c>
      <c r="B9" s="71">
        <v>0</v>
      </c>
      <c r="C9" s="36" t="s">
        <v>245</v>
      </c>
    </row>
    <row r="10" spans="1:3" x14ac:dyDescent="0.25">
      <c r="A10" t="s">
        <v>64</v>
      </c>
      <c r="B10" s="71">
        <v>6.5</v>
      </c>
      <c r="C10" s="36" t="s">
        <v>251</v>
      </c>
    </row>
    <row r="11" spans="1:3" x14ac:dyDescent="0.25">
      <c r="A11" t="s">
        <v>292</v>
      </c>
      <c r="B11" s="74">
        <v>42309</v>
      </c>
    </row>
    <row r="12" spans="1:3" x14ac:dyDescent="0.25">
      <c r="A12" t="s">
        <v>293</v>
      </c>
      <c r="B12" s="74">
        <v>42441</v>
      </c>
    </row>
    <row r="13" spans="1:3" x14ac:dyDescent="0.25">
      <c r="A13" t="s">
        <v>132</v>
      </c>
      <c r="B13" s="74">
        <v>0</v>
      </c>
    </row>
    <row r="14" spans="1:3" x14ac:dyDescent="0.25">
      <c r="A14" t="s">
        <v>133</v>
      </c>
      <c r="B14" s="74">
        <v>0</v>
      </c>
    </row>
    <row r="15" spans="1:3" x14ac:dyDescent="0.25">
      <c r="A15" t="s">
        <v>60</v>
      </c>
      <c r="B15" s="72" t="s">
        <v>109</v>
      </c>
    </row>
    <row r="16" spans="1:3" x14ac:dyDescent="0.25">
      <c r="A16" t="s">
        <v>135</v>
      </c>
      <c r="B16" s="73">
        <v>0</v>
      </c>
      <c r="C16" s="36" t="s">
        <v>61</v>
      </c>
    </row>
    <row r="17" spans="1:3" x14ac:dyDescent="0.25">
      <c r="A17" t="s">
        <v>134</v>
      </c>
      <c r="B17" s="74">
        <v>0</v>
      </c>
    </row>
    <row r="18" spans="1:3" x14ac:dyDescent="0.25">
      <c r="A18" t="s">
        <v>136</v>
      </c>
      <c r="B18" s="74">
        <v>0</v>
      </c>
    </row>
    <row r="19" spans="1:3" x14ac:dyDescent="0.25">
      <c r="B19" s="6"/>
    </row>
    <row r="20" spans="1:3" x14ac:dyDescent="0.25">
      <c r="A20" s="149" t="s">
        <v>165</v>
      </c>
      <c r="B20" s="67"/>
      <c r="C20" s="67"/>
    </row>
    <row r="21" spans="1:3" ht="15" customHeight="1" x14ac:dyDescent="0.25">
      <c r="A21" s="150"/>
      <c r="B21" s="68" t="s">
        <v>218</v>
      </c>
      <c r="C21" s="69" t="s">
        <v>219</v>
      </c>
    </row>
    <row r="22" spans="1:3" x14ac:dyDescent="0.25">
      <c r="A22" t="s">
        <v>161</v>
      </c>
      <c r="B22" s="75" t="s">
        <v>223</v>
      </c>
      <c r="C22" s="75" t="s">
        <v>223</v>
      </c>
    </row>
    <row r="23" spans="1:3" x14ac:dyDescent="0.25">
      <c r="A23" t="s">
        <v>157</v>
      </c>
      <c r="B23" s="75" t="s">
        <v>223</v>
      </c>
      <c r="C23" s="75" t="s">
        <v>223</v>
      </c>
    </row>
    <row r="24" spans="1:3" x14ac:dyDescent="0.25">
      <c r="A24" t="s">
        <v>158</v>
      </c>
      <c r="B24" s="75" t="s">
        <v>223</v>
      </c>
      <c r="C24" s="75" t="s">
        <v>223</v>
      </c>
    </row>
    <row r="25" spans="1:3" x14ac:dyDescent="0.25">
      <c r="A25" t="s">
        <v>159</v>
      </c>
      <c r="B25" s="75" t="s">
        <v>223</v>
      </c>
      <c r="C25" s="75" t="s">
        <v>223</v>
      </c>
    </row>
    <row r="26" spans="1:3" ht="15" customHeight="1" x14ac:dyDescent="0.25">
      <c r="A26" s="54" t="s">
        <v>160</v>
      </c>
      <c r="B26" s="75" t="s">
        <v>223</v>
      </c>
      <c r="C26" s="75" t="s">
        <v>223</v>
      </c>
    </row>
    <row r="27" spans="1:3" x14ac:dyDescent="0.25">
      <c r="A27" t="s">
        <v>278</v>
      </c>
      <c r="B27" s="75" t="s">
        <v>223</v>
      </c>
      <c r="C27" s="75" t="s">
        <v>223</v>
      </c>
    </row>
    <row r="28" spans="1:3" x14ac:dyDescent="0.25">
      <c r="A28" t="s">
        <v>180</v>
      </c>
      <c r="B28" s="75" t="s">
        <v>223</v>
      </c>
      <c r="C28" s="75" t="s">
        <v>223</v>
      </c>
    </row>
    <row r="29" spans="1:3" x14ac:dyDescent="0.25">
      <c r="A29" t="s">
        <v>162</v>
      </c>
      <c r="B29" s="75" t="s">
        <v>223</v>
      </c>
      <c r="C29" s="75" t="s">
        <v>223</v>
      </c>
    </row>
    <row r="30" spans="1:3" x14ac:dyDescent="0.25">
      <c r="A30" t="s">
        <v>163</v>
      </c>
      <c r="B30" s="75" t="s">
        <v>223</v>
      </c>
      <c r="C30" s="75" t="s">
        <v>223</v>
      </c>
    </row>
    <row r="31" spans="1:3" x14ac:dyDescent="0.25">
      <c r="A31" t="s">
        <v>164</v>
      </c>
      <c r="B31" s="75" t="s">
        <v>223</v>
      </c>
      <c r="C31" s="75" t="s">
        <v>223</v>
      </c>
    </row>
    <row r="32" spans="1:3" x14ac:dyDescent="0.25">
      <c r="A32" t="s">
        <v>220</v>
      </c>
      <c r="B32" s="75" t="s">
        <v>223</v>
      </c>
      <c r="C32" s="75" t="s">
        <v>223</v>
      </c>
    </row>
    <row r="33" spans="1:3" x14ac:dyDescent="0.25">
      <c r="A33" t="s">
        <v>221</v>
      </c>
      <c r="B33" s="75" t="s">
        <v>223</v>
      </c>
      <c r="C33" s="75" t="s">
        <v>223</v>
      </c>
    </row>
    <row r="34" spans="1:3" x14ac:dyDescent="0.25">
      <c r="A34" t="s">
        <v>222</v>
      </c>
      <c r="B34" s="75" t="s">
        <v>223</v>
      </c>
      <c r="C34" s="75" t="s">
        <v>223</v>
      </c>
    </row>
    <row r="35" spans="1:3" s="36" customFormat="1" x14ac:dyDescent="0.25">
      <c r="B35" s="70"/>
    </row>
    <row r="36" spans="1:3" x14ac:dyDescent="0.25">
      <c r="A36" s="12" t="s">
        <v>143</v>
      </c>
      <c r="B36" s="6"/>
    </row>
    <row r="37" spans="1:3" ht="30" customHeight="1" x14ac:dyDescent="0.25">
      <c r="A37" s="151"/>
      <c r="B37" s="152"/>
      <c r="C37" s="153"/>
    </row>
    <row r="38" spans="1:3" s="36" customFormat="1" ht="15" customHeight="1" x14ac:dyDescent="0.25">
      <c r="A38" s="55"/>
      <c r="B38" s="55"/>
      <c r="C38" s="55"/>
    </row>
    <row r="39" spans="1:3" s="36" customFormat="1" ht="15" customHeight="1" x14ac:dyDescent="0.25">
      <c r="A39" s="56" t="s">
        <v>258</v>
      </c>
      <c r="B39" s="55"/>
      <c r="C39" s="55"/>
    </row>
    <row r="40" spans="1:3" s="36" customFormat="1" ht="15" customHeight="1" x14ac:dyDescent="0.25">
      <c r="A40" s="84" t="s">
        <v>273</v>
      </c>
      <c r="B40" s="72">
        <v>0</v>
      </c>
      <c r="C40"/>
    </row>
    <row r="41" spans="1:3" s="36" customFormat="1" ht="15" customHeight="1" x14ac:dyDescent="0.25">
      <c r="A41" s="84" t="s">
        <v>259</v>
      </c>
      <c r="B41" s="76"/>
      <c r="C41" s="96" t="s">
        <v>318</v>
      </c>
    </row>
    <row r="42" spans="1:3" s="36" customFormat="1" ht="15" customHeight="1" x14ac:dyDescent="0.25">
      <c r="A42" s="55" t="s">
        <v>285</v>
      </c>
      <c r="B42" s="76"/>
      <c r="C42" s="85"/>
    </row>
    <row r="43" spans="1:3" s="36" customFormat="1" ht="15" customHeight="1" x14ac:dyDescent="0.25">
      <c r="A43" s="55" t="s">
        <v>279</v>
      </c>
      <c r="B43" s="76"/>
      <c r="C43" s="85" t="s">
        <v>214</v>
      </c>
    </row>
    <row r="44" spans="1:3" s="36" customFormat="1" ht="15" customHeight="1" x14ac:dyDescent="0.25">
      <c r="A44" s="55" t="s">
        <v>280</v>
      </c>
      <c r="B44" s="76"/>
      <c r="C44" s="85" t="s">
        <v>214</v>
      </c>
    </row>
    <row r="45" spans="1:3" s="36" customFormat="1" ht="15" customHeight="1" x14ac:dyDescent="0.25">
      <c r="A45" s="55" t="s">
        <v>281</v>
      </c>
      <c r="B45" s="76"/>
      <c r="C45" s="85" t="s">
        <v>214</v>
      </c>
    </row>
    <row r="46" spans="1:3" s="36" customFormat="1" ht="15" customHeight="1" x14ac:dyDescent="0.25">
      <c r="A46" s="55"/>
      <c r="B46" s="55"/>
      <c r="C46" s="55"/>
    </row>
    <row r="47" spans="1:3" s="36" customFormat="1" ht="15" customHeight="1" x14ac:dyDescent="0.25">
      <c r="A47" s="56" t="s">
        <v>166</v>
      </c>
      <c r="B47" s="76" t="s">
        <v>44</v>
      </c>
      <c r="C47" s="55"/>
    </row>
    <row r="48" spans="1:3" s="36" customFormat="1" ht="15" customHeight="1" x14ac:dyDescent="0.25">
      <c r="A48" s="55"/>
      <c r="B48" s="60"/>
      <c r="C48" s="55"/>
    </row>
    <row r="49" spans="1:3" x14ac:dyDescent="0.25">
      <c r="A49" s="94" t="s">
        <v>147</v>
      </c>
      <c r="B49" s="95" t="s">
        <v>142</v>
      </c>
      <c r="C49" s="94" t="s">
        <v>288</v>
      </c>
    </row>
    <row r="50" spans="1:3" x14ac:dyDescent="0.25">
      <c r="A50" t="s">
        <v>120</v>
      </c>
      <c r="B50" s="71">
        <v>0</v>
      </c>
      <c r="C50" s="77" t="s">
        <v>109</v>
      </c>
    </row>
    <row r="51" spans="1:3" x14ac:dyDescent="0.25">
      <c r="A51" t="s">
        <v>21</v>
      </c>
      <c r="B51" s="71">
        <v>0</v>
      </c>
      <c r="C51" s="77" t="s">
        <v>109</v>
      </c>
    </row>
    <row r="52" spans="1:3" x14ac:dyDescent="0.25">
      <c r="A52" t="s">
        <v>193</v>
      </c>
      <c r="B52" s="71">
        <v>0</v>
      </c>
      <c r="C52" s="77" t="s">
        <v>109</v>
      </c>
    </row>
    <row r="53" spans="1:3" x14ac:dyDescent="0.25">
      <c r="A53" t="s">
        <v>178</v>
      </c>
      <c r="B53" s="71">
        <v>0</v>
      </c>
      <c r="C53" s="77" t="s">
        <v>109</v>
      </c>
    </row>
    <row r="54" spans="1:3" x14ac:dyDescent="0.25">
      <c r="A54" t="s">
        <v>22</v>
      </c>
      <c r="B54" s="71">
        <v>0</v>
      </c>
      <c r="C54" s="77" t="s">
        <v>109</v>
      </c>
    </row>
    <row r="55" spans="1:3" x14ac:dyDescent="0.25">
      <c r="A55" t="s">
        <v>107</v>
      </c>
      <c r="B55" s="71">
        <v>0</v>
      </c>
      <c r="C55" s="77" t="s">
        <v>109</v>
      </c>
    </row>
    <row r="56" spans="1:3" x14ac:dyDescent="0.25">
      <c r="A56" t="s">
        <v>188</v>
      </c>
      <c r="B56" s="71">
        <v>0</v>
      </c>
      <c r="C56" s="77" t="s">
        <v>109</v>
      </c>
    </row>
    <row r="57" spans="1:3" x14ac:dyDescent="0.25">
      <c r="A57" t="s">
        <v>189</v>
      </c>
      <c r="B57" s="71">
        <v>0</v>
      </c>
      <c r="C57" s="77" t="s">
        <v>109</v>
      </c>
    </row>
    <row r="58" spans="1:3" x14ac:dyDescent="0.25">
      <c r="A58" t="s">
        <v>23</v>
      </c>
      <c r="B58" s="71">
        <v>0</v>
      </c>
      <c r="C58" s="77" t="s">
        <v>109</v>
      </c>
    </row>
    <row r="59" spans="1:3" ht="13.5" customHeight="1" x14ac:dyDescent="0.25">
      <c r="A59" t="s">
        <v>28</v>
      </c>
      <c r="B59" s="71">
        <v>0</v>
      </c>
      <c r="C59" s="77" t="s">
        <v>109</v>
      </c>
    </row>
    <row r="60" spans="1:3" ht="13.5" customHeight="1" x14ac:dyDescent="0.25">
      <c r="A60" t="s">
        <v>190</v>
      </c>
      <c r="B60" s="71">
        <v>0</v>
      </c>
      <c r="C60" s="77" t="s">
        <v>109</v>
      </c>
    </row>
    <row r="61" spans="1:3" x14ac:dyDescent="0.25">
      <c r="A61" t="s">
        <v>24</v>
      </c>
      <c r="B61" s="71">
        <v>0</v>
      </c>
      <c r="C61" s="77" t="s">
        <v>109</v>
      </c>
    </row>
    <row r="62" spans="1:3" x14ac:dyDescent="0.25">
      <c r="A62" t="s">
        <v>26</v>
      </c>
      <c r="B62" s="71">
        <v>0</v>
      </c>
      <c r="C62" s="77" t="s">
        <v>109</v>
      </c>
    </row>
    <row r="63" spans="1:3" x14ac:dyDescent="0.25">
      <c r="A63" t="s">
        <v>29</v>
      </c>
      <c r="B63" s="71">
        <v>0</v>
      </c>
      <c r="C63" s="77" t="s">
        <v>109</v>
      </c>
    </row>
    <row r="64" spans="1:3" x14ac:dyDescent="0.25">
      <c r="A64" t="s">
        <v>30</v>
      </c>
      <c r="B64" s="71">
        <v>0</v>
      </c>
      <c r="C64" s="77" t="s">
        <v>109</v>
      </c>
    </row>
    <row r="65" spans="1:3" x14ac:dyDescent="0.25">
      <c r="A65" t="s">
        <v>191</v>
      </c>
      <c r="B65" s="71">
        <v>0</v>
      </c>
      <c r="C65" s="77" t="s">
        <v>109</v>
      </c>
    </row>
    <row r="66" spans="1:3" x14ac:dyDescent="0.25">
      <c r="A66" t="s">
        <v>192</v>
      </c>
      <c r="B66" s="71">
        <v>0</v>
      </c>
      <c r="C66" s="77" t="s">
        <v>109</v>
      </c>
    </row>
    <row r="67" spans="1:3" x14ac:dyDescent="0.25">
      <c r="A67" t="s">
        <v>25</v>
      </c>
      <c r="B67" s="71">
        <v>0</v>
      </c>
      <c r="C67" s="77" t="s">
        <v>109</v>
      </c>
    </row>
    <row r="68" spans="1:3" x14ac:dyDescent="0.25">
      <c r="A68" t="s">
        <v>177</v>
      </c>
      <c r="B68" s="71">
        <v>0</v>
      </c>
      <c r="C68" s="77" t="s">
        <v>109</v>
      </c>
    </row>
    <row r="69" spans="1:3" x14ac:dyDescent="0.25">
      <c r="A69" t="s">
        <v>144</v>
      </c>
      <c r="B69" s="71">
        <v>0</v>
      </c>
      <c r="C69" s="77" t="s">
        <v>109</v>
      </c>
    </row>
    <row r="70" spans="1:3" x14ac:dyDescent="0.25">
      <c r="A70" s="154"/>
      <c r="B70" s="155"/>
      <c r="C70" s="156"/>
    </row>
    <row r="72" spans="1:3" x14ac:dyDescent="0.25">
      <c r="A72" s="12" t="s">
        <v>212</v>
      </c>
      <c r="B72" s="71" t="s">
        <v>214</v>
      </c>
    </row>
    <row r="74" spans="1:3" x14ac:dyDescent="0.25">
      <c r="A74" s="12" t="s">
        <v>123</v>
      </c>
    </row>
    <row r="75" spans="1:3" x14ac:dyDescent="0.25">
      <c r="A75" t="s">
        <v>31</v>
      </c>
      <c r="B75" s="71">
        <v>0</v>
      </c>
    </row>
    <row r="76" spans="1:3" x14ac:dyDescent="0.25">
      <c r="A76" t="s">
        <v>150</v>
      </c>
      <c r="B76" s="71">
        <v>0</v>
      </c>
    </row>
    <row r="77" spans="1:3" x14ac:dyDescent="0.25">
      <c r="A77" t="s">
        <v>33</v>
      </c>
      <c r="B77" s="71">
        <v>0</v>
      </c>
    </row>
    <row r="78" spans="1:3" x14ac:dyDescent="0.25">
      <c r="A78" t="s">
        <v>151</v>
      </c>
      <c r="B78" s="71">
        <v>0</v>
      </c>
    </row>
    <row r="79" spans="1:3" x14ac:dyDescent="0.25">
      <c r="A79" t="s">
        <v>137</v>
      </c>
      <c r="B79" s="71">
        <v>1</v>
      </c>
    </row>
    <row r="80" spans="1:3" x14ac:dyDescent="0.25">
      <c r="A80" t="s">
        <v>34</v>
      </c>
      <c r="B80" s="71">
        <v>0</v>
      </c>
    </row>
    <row r="81" spans="1:3" x14ac:dyDescent="0.25">
      <c r="B81" s="5"/>
    </row>
    <row r="82" spans="1:3" x14ac:dyDescent="0.25">
      <c r="A82" s="12" t="s">
        <v>181</v>
      </c>
      <c r="B82" s="5"/>
    </row>
    <row r="83" spans="1:3" x14ac:dyDescent="0.25">
      <c r="A83" t="s">
        <v>35</v>
      </c>
      <c r="B83" s="71">
        <v>0</v>
      </c>
      <c r="C83" s="36" t="s">
        <v>36</v>
      </c>
    </row>
    <row r="84" spans="1:3" x14ac:dyDescent="0.25">
      <c r="A84" t="s">
        <v>252</v>
      </c>
      <c r="B84" s="71" t="s">
        <v>214</v>
      </c>
      <c r="C84" s="36"/>
    </row>
    <row r="85" spans="1:3" x14ac:dyDescent="0.25">
      <c r="A85" t="s">
        <v>39</v>
      </c>
      <c r="B85" s="71">
        <v>0</v>
      </c>
      <c r="C85" s="36" t="s">
        <v>40</v>
      </c>
    </row>
    <row r="86" spans="1:3" x14ac:dyDescent="0.25">
      <c r="A86" t="s">
        <v>37</v>
      </c>
      <c r="B86" s="71">
        <v>0</v>
      </c>
      <c r="C86" s="36" t="s">
        <v>244</v>
      </c>
    </row>
    <row r="87" spans="1:3" x14ac:dyDescent="0.25">
      <c r="A87" t="s">
        <v>182</v>
      </c>
      <c r="B87" s="71">
        <v>0</v>
      </c>
      <c r="C87" s="36" t="s">
        <v>245</v>
      </c>
    </row>
    <row r="88" spans="1:3" x14ac:dyDescent="0.25">
      <c r="B88" s="5"/>
    </row>
    <row r="89" spans="1:3" x14ac:dyDescent="0.25">
      <c r="A89" s="12" t="s">
        <v>130</v>
      </c>
      <c r="B89" s="5"/>
    </row>
    <row r="90" spans="1:3" x14ac:dyDescent="0.25">
      <c r="A90" t="s">
        <v>41</v>
      </c>
      <c r="B90" s="71">
        <v>0</v>
      </c>
      <c r="C90" s="36" t="s">
        <v>247</v>
      </c>
    </row>
    <row r="91" spans="1:3" x14ac:dyDescent="0.25">
      <c r="A91" t="s">
        <v>115</v>
      </c>
      <c r="B91" s="71" t="s">
        <v>44</v>
      </c>
    </row>
    <row r="92" spans="1:3" x14ac:dyDescent="0.25">
      <c r="A92" t="s">
        <v>152</v>
      </c>
      <c r="B92" s="71" t="s">
        <v>44</v>
      </c>
    </row>
    <row r="93" spans="1:3" x14ac:dyDescent="0.25">
      <c r="A93" s="36"/>
      <c r="B93" s="5"/>
    </row>
    <row r="94" spans="1:3" x14ac:dyDescent="0.25">
      <c r="A94" s="12" t="s">
        <v>170</v>
      </c>
      <c r="B94" s="5"/>
    </row>
    <row r="95" spans="1:3" x14ac:dyDescent="0.25">
      <c r="A95" t="s">
        <v>138</v>
      </c>
      <c r="B95" s="71" t="s">
        <v>44</v>
      </c>
    </row>
    <row r="96" spans="1:3" x14ac:dyDescent="0.25">
      <c r="A96" t="s">
        <v>173</v>
      </c>
      <c r="B96" s="71">
        <v>0</v>
      </c>
      <c r="C96" s="36" t="s">
        <v>175</v>
      </c>
    </row>
    <row r="97" spans="1:3" x14ac:dyDescent="0.25">
      <c r="A97" t="s">
        <v>172</v>
      </c>
      <c r="B97" s="72">
        <v>0</v>
      </c>
    </row>
    <row r="98" spans="1:3" x14ac:dyDescent="0.25">
      <c r="A98" s="36" t="s">
        <v>45</v>
      </c>
      <c r="B98" s="71">
        <v>0</v>
      </c>
      <c r="C98" s="77" t="s">
        <v>214</v>
      </c>
    </row>
    <row r="99" spans="1:3" x14ac:dyDescent="0.25">
      <c r="A99" t="s">
        <v>286</v>
      </c>
      <c r="B99" s="71">
        <v>0</v>
      </c>
      <c r="C99" s="36" t="s">
        <v>287</v>
      </c>
    </row>
    <row r="100" spans="1:3" x14ac:dyDescent="0.25">
      <c r="A100" t="s">
        <v>268</v>
      </c>
      <c r="B100" s="71">
        <v>0</v>
      </c>
      <c r="C100" s="36" t="s">
        <v>214</v>
      </c>
    </row>
    <row r="101" spans="1:3" x14ac:dyDescent="0.25">
      <c r="A101" t="s">
        <v>269</v>
      </c>
      <c r="B101" s="71">
        <v>0</v>
      </c>
      <c r="C101" s="36" t="s">
        <v>214</v>
      </c>
    </row>
    <row r="102" spans="1:3" x14ac:dyDescent="0.25">
      <c r="A102" s="36"/>
      <c r="B102" s="5"/>
    </row>
    <row r="103" spans="1:3" x14ac:dyDescent="0.25">
      <c r="A103" s="12" t="s">
        <v>171</v>
      </c>
      <c r="B103" s="5"/>
    </row>
    <row r="104" spans="1:3" x14ac:dyDescent="0.25">
      <c r="A104" t="s">
        <v>138</v>
      </c>
      <c r="B104" s="71" t="s">
        <v>44</v>
      </c>
    </row>
    <row r="105" spans="1:3" x14ac:dyDescent="0.25">
      <c r="A105" t="s">
        <v>173</v>
      </c>
      <c r="B105" s="71">
        <v>0</v>
      </c>
      <c r="C105" s="36" t="s">
        <v>175</v>
      </c>
    </row>
    <row r="106" spans="1:3" x14ac:dyDescent="0.25">
      <c r="A106" t="s">
        <v>172</v>
      </c>
      <c r="B106" s="72">
        <v>0</v>
      </c>
    </row>
    <row r="107" spans="1:3" x14ac:dyDescent="0.25">
      <c r="A107" s="36" t="s">
        <v>45</v>
      </c>
      <c r="B107" s="71">
        <v>0</v>
      </c>
      <c r="C107" s="77" t="s">
        <v>214</v>
      </c>
    </row>
    <row r="108" spans="1:3" x14ac:dyDescent="0.25">
      <c r="A108" t="s">
        <v>131</v>
      </c>
      <c r="B108" s="71">
        <v>0</v>
      </c>
      <c r="C108" s="36" t="s">
        <v>287</v>
      </c>
    </row>
    <row r="109" spans="1:3" x14ac:dyDescent="0.25">
      <c r="A109" t="s">
        <v>268</v>
      </c>
      <c r="B109" s="71">
        <v>0</v>
      </c>
      <c r="C109" s="36" t="s">
        <v>214</v>
      </c>
    </row>
    <row r="110" spans="1:3" x14ac:dyDescent="0.25">
      <c r="A110" t="s">
        <v>269</v>
      </c>
      <c r="B110" s="71">
        <v>0</v>
      </c>
      <c r="C110" s="36" t="s">
        <v>214</v>
      </c>
    </row>
    <row r="111" spans="1:3" x14ac:dyDescent="0.25">
      <c r="B111" s="5"/>
    </row>
    <row r="112" spans="1:3" s="36" customFormat="1" x14ac:dyDescent="0.25">
      <c r="A112" s="12" t="s">
        <v>72</v>
      </c>
      <c r="B112" s="5"/>
      <c r="C112"/>
    </row>
    <row r="113" spans="1:3" x14ac:dyDescent="0.25">
      <c r="A113" t="s">
        <v>301</v>
      </c>
      <c r="B113" s="71">
        <v>0</v>
      </c>
      <c r="C113" s="36" t="s">
        <v>250</v>
      </c>
    </row>
    <row r="114" spans="1:3" x14ac:dyDescent="0.25">
      <c r="A114" t="s">
        <v>303</v>
      </c>
      <c r="B114" s="71">
        <v>0</v>
      </c>
      <c r="C114" s="36" t="s">
        <v>245</v>
      </c>
    </row>
    <row r="115" spans="1:3" x14ac:dyDescent="0.25">
      <c r="A115" t="s">
        <v>66</v>
      </c>
      <c r="B115" s="71" t="s">
        <v>44</v>
      </c>
    </row>
    <row r="117" spans="1:3" x14ac:dyDescent="0.25">
      <c r="A117" s="150" t="s">
        <v>300</v>
      </c>
      <c r="B117" s="71" t="s">
        <v>119</v>
      </c>
    </row>
    <row r="118" spans="1:3" x14ac:dyDescent="0.25">
      <c r="A118" s="157"/>
    </row>
    <row r="119" spans="1:3" x14ac:dyDescent="0.25">
      <c r="A119" s="157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308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C28" sqref="C28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309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310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311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lists'!$V$2:$V$23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zoomScale="85" zoomScaleNormal="85" workbookViewId="0">
      <selection activeCell="B115" sqref="B115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9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312</v>
      </c>
      <c r="B1" s="97" t="str">
        <f>CONCATENATE(B3,"-",B11,"-",B12)</f>
        <v>0-0-0</v>
      </c>
    </row>
    <row r="2" spans="1:9" x14ac:dyDescent="0.25">
      <c r="A2" s="125" t="s">
        <v>274</v>
      </c>
      <c r="B2" s="93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9" t="str">
        <f t="shared" ref="F9" si="0">IF($B$4="Not specified",$G9,IF($B$4="Imperial",$H9,$I9))</f>
        <v>Not specified</v>
      </c>
      <c r="G9" s="99" t="s">
        <v>214</v>
      </c>
      <c r="H9" s="99" t="s">
        <v>110</v>
      </c>
      <c r="I9" s="99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9" t="str">
        <f>IF($B$4="Not specified",$G10,IF($B$4="Imperial",$H10,$I10))</f>
        <v>Not specified</v>
      </c>
      <c r="G10" s="99" t="s">
        <v>214</v>
      </c>
      <c r="H10" s="99" t="s">
        <v>65</v>
      </c>
      <c r="I10" s="99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9" t="str">
        <f>IF($B$4="Not specified",$G16,IF($B$4="Imperial",$H16,$I16))</f>
        <v>Not specified</v>
      </c>
      <c r="G16" s="99" t="s">
        <v>214</v>
      </c>
      <c r="H16" s="99" t="s">
        <v>62</v>
      </c>
      <c r="I16" s="99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9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9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9" s="103" customFormat="1" x14ac:dyDescent="0.25">
      <c r="A35" s="127"/>
      <c r="B35" s="113"/>
      <c r="F35" s="114"/>
      <c r="G35" s="114"/>
      <c r="H35" s="114"/>
      <c r="I35" s="114"/>
    </row>
    <row r="36" spans="1:9" x14ac:dyDescent="0.25">
      <c r="A36" s="128" t="s">
        <v>143</v>
      </c>
      <c r="B36" s="108"/>
    </row>
    <row r="37" spans="1:9" ht="30" customHeight="1" x14ac:dyDescent="0.25">
      <c r="A37" s="160"/>
      <c r="B37" s="161"/>
      <c r="C37" s="162"/>
      <c r="D37" s="98" t="s">
        <v>103</v>
      </c>
    </row>
    <row r="38" spans="1:9" s="103" customFormat="1" ht="15" customHeight="1" x14ac:dyDescent="0.25">
      <c r="A38" s="129"/>
      <c r="B38" s="115"/>
      <c r="C38" s="115"/>
      <c r="F38" s="114"/>
      <c r="G38" s="114"/>
      <c r="H38" s="114"/>
      <c r="I38" s="114"/>
    </row>
    <row r="39" spans="1:9" s="103" customFormat="1" ht="15" customHeight="1" x14ac:dyDescent="0.25">
      <c r="A39" s="130" t="s">
        <v>258</v>
      </c>
      <c r="B39" s="115"/>
      <c r="C39" s="115"/>
      <c r="F39" s="114"/>
      <c r="G39" s="114"/>
      <c r="H39" s="114"/>
      <c r="I39" s="114"/>
    </row>
    <row r="40" spans="1:9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  <c r="F40" s="114"/>
      <c r="G40" s="114"/>
      <c r="H40" s="114"/>
      <c r="I40" s="114"/>
    </row>
    <row r="41" spans="1:9" s="103" customFormat="1" ht="15" customHeight="1" x14ac:dyDescent="0.25">
      <c r="A41" s="131" t="s">
        <v>259</v>
      </c>
      <c r="B41" s="117"/>
      <c r="C41" s="118" t="s">
        <v>318</v>
      </c>
      <c r="F41" s="114"/>
      <c r="G41" s="114"/>
      <c r="H41" s="114"/>
      <c r="I41" s="114"/>
    </row>
    <row r="42" spans="1:9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  <c r="F42" s="114"/>
      <c r="G42" s="114"/>
      <c r="H42" s="114"/>
      <c r="I42" s="114"/>
    </row>
    <row r="43" spans="1:9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  <c r="F43" s="114"/>
      <c r="G43" s="114"/>
      <c r="H43" s="114"/>
      <c r="I43" s="114"/>
    </row>
    <row r="44" spans="1:9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  <c r="F44" s="114"/>
      <c r="G44" s="114"/>
      <c r="H44" s="114"/>
      <c r="I44" s="114"/>
    </row>
    <row r="45" spans="1:9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  <c r="F45" s="114"/>
      <c r="G45" s="114"/>
      <c r="H45" s="114"/>
      <c r="I45" s="114"/>
    </row>
    <row r="46" spans="1:9" s="103" customFormat="1" ht="15" customHeight="1" x14ac:dyDescent="0.25">
      <c r="A46" s="129"/>
      <c r="B46" s="115"/>
      <c r="C46" s="115"/>
      <c r="F46" s="114"/>
      <c r="G46" s="114"/>
      <c r="H46" s="114"/>
      <c r="I46" s="114"/>
    </row>
    <row r="47" spans="1:9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  <c r="F47" s="114"/>
      <c r="G47" s="114"/>
      <c r="H47" s="114"/>
      <c r="I47" s="114"/>
    </row>
    <row r="48" spans="1:9" s="103" customFormat="1" ht="15" customHeight="1" x14ac:dyDescent="0.25">
      <c r="A48" s="129"/>
      <c r="B48" s="120"/>
      <c r="C48" s="115"/>
      <c r="F48" s="114"/>
      <c r="G48" s="114"/>
      <c r="H48" s="114"/>
      <c r="I48" s="114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9" t="str">
        <f>IF($B$4="Not specified",$G83,IF($B$4="Imperial",$H83,$I83))</f>
        <v>Not specified</v>
      </c>
      <c r="G83" s="99" t="s">
        <v>214</v>
      </c>
      <c r="H83" s="99" t="s">
        <v>50</v>
      </c>
      <c r="I83" s="99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9" t="str">
        <f t="shared" ref="F85:F87" si="2">IF($B$4="Not specified",$G85,IF($B$4="Imperial",$H85,$I85))</f>
        <v>Not specified</v>
      </c>
      <c r="G85" s="99" t="s">
        <v>214</v>
      </c>
      <c r="H85" s="99" t="s">
        <v>243</v>
      </c>
      <c r="I85" s="99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9" t="str">
        <f t="shared" si="2"/>
        <v>Not specified</v>
      </c>
      <c r="G86" s="99" t="s">
        <v>214</v>
      </c>
      <c r="H86" s="99" t="s">
        <v>52</v>
      </c>
      <c r="I86" s="99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9" t="str">
        <f t="shared" si="2"/>
        <v>Not specified</v>
      </c>
      <c r="G87" s="99" t="s">
        <v>214</v>
      </c>
      <c r="H87" s="99" t="s">
        <v>110</v>
      </c>
      <c r="I87" s="99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9" t="str">
        <f>IF($B$4="Not specified",$G90,IF($B$4="Imperial",$H90,$I90))</f>
        <v>Not specified</v>
      </c>
      <c r="G90" s="99" t="s">
        <v>214</v>
      </c>
      <c r="H90" s="99" t="s">
        <v>246</v>
      </c>
      <c r="I90" s="99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9" t="str">
        <f>IF($B$4="Not specified",$G96,IF($B$4="Imperial",$H96,$I96))</f>
        <v>Not specified</v>
      </c>
      <c r="G96" s="99" t="s">
        <v>214</v>
      </c>
      <c r="H96" s="99" t="s">
        <v>176</v>
      </c>
      <c r="I96" s="99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9" t="str">
        <f>IF($B$4="Not specified",$G99,IF($B$4="Imperial",$H99,$I99))</f>
        <v>Not specified</v>
      </c>
      <c r="G99" s="99" t="s">
        <v>214</v>
      </c>
      <c r="H99" s="99" t="s">
        <v>248</v>
      </c>
      <c r="I99" s="99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9" t="str">
        <f>IF($B$4="Not specified",$G105,IF($B$4="Imperial",$H105,$I105))</f>
        <v>Not specified</v>
      </c>
      <c r="G105" s="99" t="s">
        <v>214</v>
      </c>
      <c r="H105" s="99" t="s">
        <v>176</v>
      </c>
      <c r="I105" s="99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9" t="str">
        <f>IF($B$4="Not specified",$G108,IF($B$4="Imperial",$H108,$I108))</f>
        <v>Not specified</v>
      </c>
      <c r="G108" s="99" t="s">
        <v>214</v>
      </c>
      <c r="H108" s="99" t="s">
        <v>248</v>
      </c>
      <c r="I108" s="99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  <c r="F112" s="114"/>
      <c r="G112" s="114"/>
      <c r="H112" s="114"/>
      <c r="I112" s="114"/>
    </row>
    <row r="113" spans="1:9" x14ac:dyDescent="0.25">
      <c r="A113" s="133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9" t="str">
        <f t="shared" ref="F113:F114" si="4">IF($B$4="Not specified",$G113,IF($B$4="Imperial",$H113,$I113))</f>
        <v>Not specified</v>
      </c>
      <c r="G113" s="99" t="s">
        <v>214</v>
      </c>
      <c r="H113" s="99" t="s">
        <v>249</v>
      </c>
      <c r="I113" s="99" t="s">
        <v>250</v>
      </c>
    </row>
    <row r="114" spans="1:9" x14ac:dyDescent="0.25">
      <c r="A114" s="133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9" t="str">
        <f t="shared" si="4"/>
        <v>Not specified</v>
      </c>
      <c r="G114" s="99" t="s">
        <v>214</v>
      </c>
      <c r="H114" s="99" t="s">
        <v>110</v>
      </c>
      <c r="I114" s="99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lists'!$V$2:$V$23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N43"/>
  <sheetViews>
    <sheetView topLeftCell="O1" workbookViewId="0">
      <selection activeCell="T26" sqref="T26"/>
    </sheetView>
  </sheetViews>
  <sheetFormatPr defaultRowHeight="15" x14ac:dyDescent="0.25"/>
  <cols>
    <col min="1" max="1" width="1.7109375" customWidth="1"/>
    <col min="2" max="2" width="37.140625" customWidth="1"/>
    <col min="3" max="3" width="1.7109375" customWidth="1"/>
    <col min="4" max="4" width="37.140625" customWidth="1"/>
    <col min="5" max="5" width="1.7109375" customWidth="1"/>
    <col min="6" max="6" width="37.140625" customWidth="1"/>
    <col min="7" max="7" width="1.7109375" customWidth="1"/>
    <col min="8" max="8" width="37.140625" customWidth="1"/>
    <col min="9" max="9" width="1.7109375" customWidth="1"/>
    <col min="10" max="10" width="37.140625" customWidth="1"/>
    <col min="11" max="11" width="1.7109375" customWidth="1"/>
    <col min="12" max="12" width="37.140625" customWidth="1"/>
    <col min="13" max="13" width="1.7109375" customWidth="1"/>
    <col min="14" max="14" width="37.140625" customWidth="1"/>
    <col min="15" max="15" width="1.7109375" customWidth="1"/>
    <col min="16" max="16" width="43.28515625" customWidth="1"/>
    <col min="17" max="17" width="1.7109375" customWidth="1"/>
    <col min="18" max="18" width="30.5703125" customWidth="1"/>
    <col min="19" max="19" width="1.7109375" customWidth="1"/>
    <col min="20" max="20" width="37.140625" customWidth="1"/>
    <col min="21" max="21" width="1.7109375" customWidth="1"/>
    <col min="22" max="22" width="37.140625" customWidth="1"/>
    <col min="23" max="23" width="1.7109375" customWidth="1"/>
    <col min="24" max="24" width="37.140625" customWidth="1"/>
    <col min="25" max="25" width="1.7109375" customWidth="1"/>
    <col min="26" max="26" width="37.140625" customWidth="1"/>
    <col min="27" max="27" width="1.7109375" customWidth="1"/>
    <col min="28" max="28" width="37.140625" customWidth="1"/>
    <col min="29" max="29" width="1.7109375" customWidth="1"/>
    <col min="30" max="30" width="37.140625" customWidth="1"/>
    <col min="31" max="31" width="1.7109375" customWidth="1"/>
    <col min="32" max="32" width="37.140625" customWidth="1"/>
    <col min="33" max="33" width="1.42578125" customWidth="1"/>
    <col min="34" max="34" width="38.5703125" customWidth="1"/>
    <col min="35" max="35" width="1.7109375" customWidth="1"/>
    <col min="36" max="36" width="37.140625" customWidth="1"/>
    <col min="37" max="37" width="1.7109375" customWidth="1"/>
    <col min="38" max="38" width="37.140625" customWidth="1"/>
    <col min="39" max="39" width="1.7109375" customWidth="1"/>
    <col min="40" max="40" width="37.140625" customWidth="1"/>
  </cols>
  <sheetData>
    <row r="1" spans="2:40" x14ac:dyDescent="0.25">
      <c r="B1" t="s">
        <v>239</v>
      </c>
      <c r="D1" s="1" t="s">
        <v>9</v>
      </c>
      <c r="E1" s="29"/>
      <c r="F1" s="1" t="s">
        <v>116</v>
      </c>
      <c r="H1" s="1" t="s">
        <v>53</v>
      </c>
      <c r="J1" t="s">
        <v>213</v>
      </c>
      <c r="L1" t="s">
        <v>194</v>
      </c>
      <c r="N1" s="1" t="s">
        <v>54</v>
      </c>
      <c r="O1" s="42"/>
      <c r="P1" s="42" t="s">
        <v>145</v>
      </c>
      <c r="Q1" s="42"/>
      <c r="R1" s="42" t="s">
        <v>167</v>
      </c>
      <c r="S1" s="42"/>
      <c r="T1" s="8" t="s">
        <v>27</v>
      </c>
      <c r="V1" s="9" t="s">
        <v>32</v>
      </c>
      <c r="W1" s="33"/>
      <c r="X1" s="34" t="s">
        <v>129</v>
      </c>
      <c r="Y1" s="47"/>
      <c r="Z1" s="47"/>
      <c r="AB1" s="1" t="s">
        <v>138</v>
      </c>
      <c r="AD1" s="1" t="s">
        <v>46</v>
      </c>
      <c r="AF1" s="2" t="s">
        <v>67</v>
      </c>
      <c r="AH1" t="s">
        <v>253</v>
      </c>
      <c r="AJ1" t="s">
        <v>263</v>
      </c>
      <c r="AL1" t="s">
        <v>266</v>
      </c>
      <c r="AN1" t="s">
        <v>272</v>
      </c>
    </row>
    <row r="2" spans="2:40" x14ac:dyDescent="0.25">
      <c r="B2" s="80" t="s">
        <v>214</v>
      </c>
      <c r="D2" s="23" t="s">
        <v>109</v>
      </c>
      <c r="E2" s="29"/>
      <c r="F2" s="32" t="s">
        <v>117</v>
      </c>
      <c r="H2" s="24" t="s">
        <v>109</v>
      </c>
      <c r="J2" s="66" t="s">
        <v>214</v>
      </c>
      <c r="L2" s="61" t="s">
        <v>109</v>
      </c>
      <c r="N2" s="25" t="s">
        <v>109</v>
      </c>
      <c r="O2" s="43"/>
      <c r="P2" s="44" t="s">
        <v>109</v>
      </c>
      <c r="Q2" s="43"/>
      <c r="R2" s="58" t="s">
        <v>109</v>
      </c>
      <c r="S2" s="43"/>
      <c r="T2" s="39">
        <v>0</v>
      </c>
      <c r="V2" s="167" t="s">
        <v>109</v>
      </c>
      <c r="W2" s="33"/>
      <c r="X2" s="35" t="s">
        <v>109</v>
      </c>
      <c r="Y2" s="48"/>
      <c r="Z2" s="50" t="s">
        <v>109</v>
      </c>
      <c r="AB2" s="26" t="s">
        <v>109</v>
      </c>
      <c r="AD2" s="27" t="s">
        <v>109</v>
      </c>
      <c r="AF2" s="28" t="s">
        <v>109</v>
      </c>
      <c r="AH2" s="81" t="s">
        <v>214</v>
      </c>
      <c r="AJ2" s="86" t="s">
        <v>214</v>
      </c>
      <c r="AL2" s="89" t="s">
        <v>214</v>
      </c>
      <c r="AN2" s="90" t="s">
        <v>214</v>
      </c>
    </row>
    <row r="3" spans="2:40" x14ac:dyDescent="0.25">
      <c r="B3" s="78" t="s">
        <v>240</v>
      </c>
      <c r="D3" s="21" t="s">
        <v>10</v>
      </c>
      <c r="E3" s="29"/>
      <c r="F3" s="30" t="s">
        <v>119</v>
      </c>
      <c r="H3" s="3" t="s">
        <v>208</v>
      </c>
      <c r="J3" s="64" t="s">
        <v>215</v>
      </c>
      <c r="L3" s="62" t="s">
        <v>195</v>
      </c>
      <c r="N3" s="17" t="s">
        <v>44</v>
      </c>
      <c r="O3" s="42"/>
      <c r="P3" s="53" t="s">
        <v>223</v>
      </c>
      <c r="Q3" s="42"/>
      <c r="R3" s="57" t="s">
        <v>44</v>
      </c>
      <c r="S3" s="42"/>
      <c r="T3" s="40">
        <v>1</v>
      </c>
      <c r="V3" s="10">
        <v>0</v>
      </c>
      <c r="W3" s="33"/>
      <c r="X3" s="37" t="s">
        <v>124</v>
      </c>
      <c r="Y3" s="49"/>
      <c r="Z3" s="51" t="s">
        <v>156</v>
      </c>
      <c r="AB3" s="13" t="s">
        <v>44</v>
      </c>
      <c r="AD3" s="15" t="s">
        <v>215</v>
      </c>
      <c r="AF3" s="46" t="s">
        <v>44</v>
      </c>
      <c r="AH3" s="82" t="s">
        <v>254</v>
      </c>
      <c r="AJ3" s="87" t="s">
        <v>260</v>
      </c>
      <c r="AL3" s="30" t="s">
        <v>267</v>
      </c>
      <c r="AN3" s="91" t="s">
        <v>271</v>
      </c>
    </row>
    <row r="4" spans="2:40" x14ac:dyDescent="0.25">
      <c r="B4" s="79" t="s">
        <v>241</v>
      </c>
      <c r="D4" s="21" t="s">
        <v>179</v>
      </c>
      <c r="E4" s="29"/>
      <c r="F4" s="31" t="s">
        <v>118</v>
      </c>
      <c r="H4" s="3" t="s">
        <v>209</v>
      </c>
      <c r="J4" s="64" t="s">
        <v>216</v>
      </c>
      <c r="L4" s="62" t="s">
        <v>196</v>
      </c>
      <c r="N4" s="17" t="s">
        <v>56</v>
      </c>
      <c r="O4" s="42"/>
      <c r="P4" s="53" t="s">
        <v>224</v>
      </c>
      <c r="Q4" s="42"/>
      <c r="R4" s="57" t="s">
        <v>168</v>
      </c>
      <c r="S4" s="42"/>
      <c r="T4" s="40">
        <v>2</v>
      </c>
      <c r="V4" s="10">
        <v>1</v>
      </c>
      <c r="W4" s="33"/>
      <c r="X4" s="37" t="s">
        <v>126</v>
      </c>
      <c r="Y4" s="49"/>
      <c r="Z4" s="51" t="s">
        <v>155</v>
      </c>
      <c r="AB4" s="13" t="s">
        <v>83</v>
      </c>
      <c r="AD4" s="15" t="s">
        <v>36</v>
      </c>
      <c r="AF4" s="19" t="s">
        <v>68</v>
      </c>
      <c r="AH4" s="82" t="s">
        <v>255</v>
      </c>
      <c r="AJ4" s="87" t="s">
        <v>261</v>
      </c>
      <c r="AL4" s="30" t="s">
        <v>47</v>
      </c>
      <c r="AN4" s="92" t="s">
        <v>270</v>
      </c>
    </row>
    <row r="5" spans="2:40" x14ac:dyDescent="0.25">
      <c r="D5" s="21" t="s">
        <v>11</v>
      </c>
      <c r="E5" s="29"/>
      <c r="F5" s="29"/>
      <c r="H5" s="3" t="s">
        <v>210</v>
      </c>
      <c r="J5" s="65" t="s">
        <v>217</v>
      </c>
      <c r="L5" s="62" t="s">
        <v>197</v>
      </c>
      <c r="N5" s="17" t="s">
        <v>57</v>
      </c>
      <c r="O5" s="42"/>
      <c r="P5" s="53" t="s">
        <v>225</v>
      </c>
      <c r="Q5" s="42"/>
      <c r="R5" s="59" t="s">
        <v>169</v>
      </c>
      <c r="S5" s="42"/>
      <c r="T5" s="40">
        <v>3</v>
      </c>
      <c r="V5" s="10">
        <v>2</v>
      </c>
      <c r="W5" s="33"/>
      <c r="X5" s="37" t="s">
        <v>125</v>
      </c>
      <c r="Y5" s="49"/>
      <c r="Z5" s="51" t="s">
        <v>153</v>
      </c>
      <c r="AB5" s="13" t="s">
        <v>79</v>
      </c>
      <c r="AD5" s="15" t="s">
        <v>50</v>
      </c>
      <c r="AF5" s="19" t="s">
        <v>70</v>
      </c>
      <c r="AH5" s="82" t="s">
        <v>256</v>
      </c>
      <c r="AJ5" s="87" t="s">
        <v>262</v>
      </c>
      <c r="AL5" s="30" t="s">
        <v>49</v>
      </c>
    </row>
    <row r="6" spans="2:40" x14ac:dyDescent="0.25">
      <c r="D6" s="21" t="s">
        <v>12</v>
      </c>
      <c r="E6" s="29"/>
      <c r="F6" s="29"/>
      <c r="H6" s="3" t="s">
        <v>211</v>
      </c>
      <c r="L6" s="62" t="s">
        <v>198</v>
      </c>
      <c r="N6" s="17" t="s">
        <v>276</v>
      </c>
      <c r="O6" s="42"/>
      <c r="P6" s="53" t="s">
        <v>226</v>
      </c>
      <c r="Q6" s="42"/>
      <c r="R6" s="42"/>
      <c r="S6" s="42"/>
      <c r="T6" s="40">
        <v>4</v>
      </c>
      <c r="V6" s="10">
        <v>3</v>
      </c>
      <c r="W6" s="33"/>
      <c r="X6" s="37" t="s">
        <v>128</v>
      </c>
      <c r="Y6" s="49"/>
      <c r="Z6" s="51" t="s">
        <v>44</v>
      </c>
      <c r="AB6" s="13" t="s">
        <v>82</v>
      </c>
      <c r="AD6" s="15" t="s">
        <v>40</v>
      </c>
      <c r="AF6" s="19" t="s">
        <v>69</v>
      </c>
      <c r="AH6" s="83" t="s">
        <v>257</v>
      </c>
      <c r="AJ6" s="87" t="s">
        <v>264</v>
      </c>
      <c r="AL6" s="31" t="s">
        <v>48</v>
      </c>
    </row>
    <row r="7" spans="2:40" x14ac:dyDescent="0.25">
      <c r="D7" s="22" t="s">
        <v>13</v>
      </c>
      <c r="E7" s="29"/>
      <c r="F7" s="29"/>
      <c r="H7" s="3" t="s">
        <v>149</v>
      </c>
      <c r="L7" s="63" t="s">
        <v>199</v>
      </c>
      <c r="N7" s="17" t="s">
        <v>277</v>
      </c>
      <c r="O7" s="42"/>
      <c r="P7" s="41"/>
      <c r="Q7" s="42"/>
      <c r="R7" s="42"/>
      <c r="S7" s="42"/>
      <c r="T7" s="40">
        <v>5</v>
      </c>
      <c r="V7" s="10">
        <v>4</v>
      </c>
      <c r="W7" s="33"/>
      <c r="X7" s="37" t="s">
        <v>44</v>
      </c>
      <c r="Y7" s="49"/>
      <c r="Z7" s="51" t="s">
        <v>146</v>
      </c>
      <c r="AB7" s="13" t="s">
        <v>80</v>
      </c>
      <c r="AD7" s="15" t="s">
        <v>51</v>
      </c>
      <c r="AF7" s="20" t="s">
        <v>71</v>
      </c>
      <c r="AJ7" s="88" t="s">
        <v>265</v>
      </c>
    </row>
    <row r="8" spans="2:40" x14ac:dyDescent="0.25">
      <c r="H8" s="3" t="s">
        <v>98</v>
      </c>
      <c r="N8" s="17" t="s">
        <v>58</v>
      </c>
      <c r="O8" s="42"/>
      <c r="P8" s="42"/>
      <c r="Q8" s="42"/>
      <c r="R8" s="42"/>
      <c r="S8" s="42"/>
      <c r="T8" s="41"/>
      <c r="V8" s="10">
        <v>5</v>
      </c>
      <c r="W8" s="33"/>
      <c r="X8" s="38" t="s">
        <v>127</v>
      </c>
      <c r="Y8" s="49"/>
      <c r="Z8" s="52" t="s">
        <v>154</v>
      </c>
      <c r="AB8" s="13" t="s">
        <v>81</v>
      </c>
      <c r="AD8" s="15" t="s">
        <v>38</v>
      </c>
    </row>
    <row r="9" spans="2:40" x14ac:dyDescent="0.25">
      <c r="H9" s="3" t="s">
        <v>99</v>
      </c>
      <c r="N9" s="17" t="s">
        <v>59</v>
      </c>
      <c r="P9" s="42"/>
      <c r="T9" s="42"/>
      <c r="V9" s="10">
        <v>6</v>
      </c>
      <c r="W9" s="33"/>
      <c r="X9" s="33"/>
      <c r="Y9" s="33"/>
      <c r="Z9" s="33"/>
      <c r="AB9" s="13" t="s">
        <v>86</v>
      </c>
      <c r="AD9" s="15" t="s">
        <v>52</v>
      </c>
    </row>
    <row r="10" spans="2:40" x14ac:dyDescent="0.25">
      <c r="H10" s="3" t="s">
        <v>7</v>
      </c>
      <c r="N10" s="18" t="s">
        <v>55</v>
      </c>
      <c r="P10" s="42"/>
      <c r="T10" s="42"/>
      <c r="V10" s="10">
        <v>7</v>
      </c>
      <c r="W10" s="33"/>
      <c r="X10" s="33"/>
      <c r="Y10" s="33"/>
      <c r="Z10" s="33"/>
      <c r="AB10" s="13" t="s">
        <v>85</v>
      </c>
      <c r="AD10" s="15" t="s">
        <v>47</v>
      </c>
    </row>
    <row r="11" spans="2:40" x14ac:dyDescent="0.25">
      <c r="H11" s="3" t="s">
        <v>100</v>
      </c>
      <c r="P11" s="42"/>
      <c r="T11" s="42"/>
      <c r="V11" s="10">
        <v>8</v>
      </c>
      <c r="W11" s="33"/>
      <c r="X11" s="33"/>
      <c r="Y11" s="33"/>
      <c r="Z11" s="33"/>
      <c r="AB11" s="13" t="s">
        <v>84</v>
      </c>
      <c r="AD11" s="15" t="s">
        <v>110</v>
      </c>
    </row>
    <row r="12" spans="2:40" x14ac:dyDescent="0.25">
      <c r="H12" s="3" t="s">
        <v>203</v>
      </c>
      <c r="P12" s="42"/>
      <c r="T12" s="42"/>
      <c r="V12" s="10">
        <v>9</v>
      </c>
      <c r="W12" s="33"/>
      <c r="X12" s="33"/>
      <c r="Y12" s="33"/>
      <c r="Z12" s="33"/>
      <c r="AB12" s="13" t="s">
        <v>75</v>
      </c>
      <c r="AD12" s="15" t="s">
        <v>48</v>
      </c>
    </row>
    <row r="13" spans="2:40" x14ac:dyDescent="0.25">
      <c r="H13" s="3" t="s">
        <v>202</v>
      </c>
      <c r="P13" s="42"/>
      <c r="T13" s="42"/>
      <c r="V13" s="10">
        <v>10</v>
      </c>
      <c r="W13" s="33"/>
      <c r="X13" s="33"/>
      <c r="Y13" s="33"/>
      <c r="Z13" s="33"/>
      <c r="AB13" s="13" t="s">
        <v>76</v>
      </c>
      <c r="AD13" s="16" t="s">
        <v>49</v>
      </c>
    </row>
    <row r="14" spans="2:40" x14ac:dyDescent="0.25">
      <c r="H14" s="3" t="s">
        <v>200</v>
      </c>
      <c r="P14" s="42"/>
      <c r="T14" s="42"/>
      <c r="V14" s="10">
        <v>11</v>
      </c>
      <c r="W14" s="33"/>
      <c r="X14" s="33"/>
      <c r="Y14" s="33"/>
      <c r="Z14" s="33"/>
      <c r="AB14" s="13" t="s">
        <v>77</v>
      </c>
    </row>
    <row r="15" spans="2:40" x14ac:dyDescent="0.25">
      <c r="H15" s="3" t="s">
        <v>201</v>
      </c>
      <c r="P15" s="42"/>
      <c r="V15" s="10">
        <v>12</v>
      </c>
      <c r="W15" s="33"/>
      <c r="X15" s="33"/>
      <c r="Y15" s="33"/>
      <c r="Z15" s="33"/>
      <c r="AB15" s="13" t="s">
        <v>42</v>
      </c>
    </row>
    <row r="16" spans="2:40" x14ac:dyDescent="0.25">
      <c r="H16" s="3" t="s">
        <v>94</v>
      </c>
      <c r="V16" s="10">
        <v>13</v>
      </c>
      <c r="X16" s="33"/>
      <c r="Y16" s="33"/>
      <c r="Z16" s="33"/>
      <c r="AB16" s="13" t="s">
        <v>78</v>
      </c>
    </row>
    <row r="17" spans="8:28" x14ac:dyDescent="0.25">
      <c r="H17" s="3" t="s">
        <v>93</v>
      </c>
      <c r="V17" s="10">
        <v>14</v>
      </c>
      <c r="AB17" s="13" t="s">
        <v>73</v>
      </c>
    </row>
    <row r="18" spans="8:28" x14ac:dyDescent="0.25">
      <c r="H18" s="3" t="s">
        <v>105</v>
      </c>
      <c r="V18" s="10">
        <v>15</v>
      </c>
      <c r="AB18" s="13" t="s">
        <v>74</v>
      </c>
    </row>
    <row r="19" spans="8:28" x14ac:dyDescent="0.25">
      <c r="H19" s="3" t="s">
        <v>106</v>
      </c>
      <c r="V19" s="10">
        <v>16</v>
      </c>
      <c r="AB19" s="13" t="s">
        <v>43</v>
      </c>
    </row>
    <row r="20" spans="8:28" x14ac:dyDescent="0.25">
      <c r="H20" s="3" t="s">
        <v>104</v>
      </c>
      <c r="V20" s="10">
        <v>17</v>
      </c>
      <c r="AB20" s="14" t="s">
        <v>174</v>
      </c>
    </row>
    <row r="21" spans="8:28" x14ac:dyDescent="0.25">
      <c r="H21" s="3" t="s">
        <v>97</v>
      </c>
      <c r="V21" s="10">
        <v>18</v>
      </c>
    </row>
    <row r="22" spans="8:28" x14ac:dyDescent="0.25">
      <c r="H22" s="3" t="s">
        <v>89</v>
      </c>
      <c r="V22" s="10">
        <v>19</v>
      </c>
    </row>
    <row r="23" spans="8:28" x14ac:dyDescent="0.25">
      <c r="H23" s="3" t="s">
        <v>92</v>
      </c>
      <c r="V23" s="11">
        <v>20</v>
      </c>
    </row>
    <row r="24" spans="8:28" x14ac:dyDescent="0.25">
      <c r="H24" s="3" t="s">
        <v>87</v>
      </c>
    </row>
    <row r="25" spans="8:28" x14ac:dyDescent="0.25">
      <c r="H25" s="3" t="s">
        <v>88</v>
      </c>
    </row>
    <row r="26" spans="8:28" x14ac:dyDescent="0.25">
      <c r="H26" s="3" t="s">
        <v>90</v>
      </c>
    </row>
    <row r="27" spans="8:28" x14ac:dyDescent="0.25">
      <c r="H27" s="3" t="s">
        <v>91</v>
      </c>
    </row>
    <row r="28" spans="8:28" x14ac:dyDescent="0.25">
      <c r="H28" s="3" t="s">
        <v>96</v>
      </c>
    </row>
    <row r="29" spans="8:28" x14ac:dyDescent="0.25">
      <c r="H29" s="3" t="s">
        <v>102</v>
      </c>
    </row>
    <row r="30" spans="8:28" x14ac:dyDescent="0.25">
      <c r="H30" s="3" t="s">
        <v>8</v>
      </c>
    </row>
    <row r="31" spans="8:28" x14ac:dyDescent="0.25">
      <c r="H31" s="3" t="s">
        <v>121</v>
      </c>
    </row>
    <row r="32" spans="8:28" x14ac:dyDescent="0.25">
      <c r="H32" s="3" t="s">
        <v>19</v>
      </c>
    </row>
    <row r="33" spans="8:8" x14ac:dyDescent="0.25">
      <c r="H33" s="3" t="s">
        <v>18</v>
      </c>
    </row>
    <row r="34" spans="8:8" x14ac:dyDescent="0.25">
      <c r="H34" s="3" t="s">
        <v>17</v>
      </c>
    </row>
    <row r="35" spans="8:8" x14ac:dyDescent="0.25">
      <c r="H35" s="3" t="s">
        <v>148</v>
      </c>
    </row>
    <row r="36" spans="8:8" x14ac:dyDescent="0.25">
      <c r="H36" s="3" t="s">
        <v>95</v>
      </c>
    </row>
    <row r="37" spans="8:8" x14ac:dyDescent="0.25">
      <c r="H37" s="3" t="s">
        <v>15</v>
      </c>
    </row>
    <row r="38" spans="8:8" x14ac:dyDescent="0.25">
      <c r="H38" s="3" t="s">
        <v>101</v>
      </c>
    </row>
    <row r="39" spans="8:8" x14ac:dyDescent="0.25">
      <c r="H39" s="3" t="s">
        <v>16</v>
      </c>
    </row>
    <row r="40" spans="8:8" x14ac:dyDescent="0.25">
      <c r="H40" s="3" t="s">
        <v>205</v>
      </c>
    </row>
    <row r="41" spans="8:8" x14ac:dyDescent="0.25">
      <c r="H41" s="3" t="s">
        <v>206</v>
      </c>
    </row>
    <row r="42" spans="8:8" x14ac:dyDescent="0.25">
      <c r="H42" s="3" t="s">
        <v>204</v>
      </c>
    </row>
    <row r="43" spans="8:8" x14ac:dyDescent="0.25">
      <c r="H43" s="4" t="s">
        <v>207</v>
      </c>
    </row>
  </sheetData>
  <sheetProtection password="954D" sheet="1" objects="1" scenarios="1" selectLockedCells="1"/>
  <sortState ref="Z3:Z8">
    <sortCondition ref="Z3:Z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H38"/>
  <sheetViews>
    <sheetView topLeftCell="A7" zoomScaleNormal="100" workbookViewId="0">
      <selection activeCell="K17" sqref="K17"/>
    </sheetView>
  </sheetViews>
  <sheetFormatPr defaultRowHeight="15" x14ac:dyDescent="0.25"/>
  <cols>
    <col min="1" max="1" width="2.140625" style="98" customWidth="1"/>
    <col min="2" max="2" width="27.85546875" style="98" bestFit="1" customWidth="1"/>
    <col min="3" max="3" width="22.140625" style="98" bestFit="1" customWidth="1"/>
    <col min="4" max="4" width="36" style="98" bestFit="1" customWidth="1"/>
    <col min="5" max="5" width="30.5703125" style="98" bestFit="1" customWidth="1"/>
    <col min="6" max="9" width="12.85546875" style="98" customWidth="1"/>
    <col min="10" max="16384" width="9.140625" style="98"/>
  </cols>
  <sheetData>
    <row r="1" spans="1:8" x14ac:dyDescent="0.25">
      <c r="A1" s="125"/>
      <c r="B1" s="125" t="s">
        <v>183</v>
      </c>
      <c r="C1" s="125" t="s">
        <v>184</v>
      </c>
      <c r="D1" s="125"/>
      <c r="E1" s="125"/>
    </row>
    <row r="2" spans="1:8" x14ac:dyDescent="0.25">
      <c r="A2" s="125"/>
      <c r="B2" s="125"/>
      <c r="C2" s="139" t="s">
        <v>185</v>
      </c>
      <c r="D2" s="125"/>
      <c r="E2" s="125"/>
    </row>
    <row r="3" spans="1:8" x14ac:dyDescent="0.25">
      <c r="A3" s="125"/>
      <c r="B3" s="125"/>
      <c r="C3" s="140" t="s">
        <v>186</v>
      </c>
      <c r="D3" s="125"/>
      <c r="E3" s="125"/>
    </row>
    <row r="4" spans="1:8" x14ac:dyDescent="0.25">
      <c r="A4" s="125"/>
      <c r="B4" s="125"/>
      <c r="C4" s="125"/>
      <c r="D4" s="125"/>
      <c r="E4" s="125"/>
    </row>
    <row r="5" spans="1:8" x14ac:dyDescent="0.25">
      <c r="A5" s="125"/>
      <c r="B5" s="125" t="s">
        <v>296</v>
      </c>
      <c r="C5" s="148"/>
      <c r="D5" s="125"/>
      <c r="E5" s="125" t="s">
        <v>297</v>
      </c>
    </row>
    <row r="6" spans="1:8" x14ac:dyDescent="0.25">
      <c r="A6" s="125"/>
      <c r="B6" s="125" t="s">
        <v>63</v>
      </c>
      <c r="C6" s="135"/>
      <c r="D6" s="125"/>
      <c r="E6" s="125" t="s">
        <v>298</v>
      </c>
    </row>
    <row r="7" spans="1:8" x14ac:dyDescent="0.25">
      <c r="A7" s="125"/>
      <c r="B7" s="125" t="s">
        <v>187</v>
      </c>
      <c r="C7" s="136"/>
      <c r="D7" s="125"/>
      <c r="E7" s="125" t="s">
        <v>305</v>
      </c>
    </row>
    <row r="8" spans="1:8" x14ac:dyDescent="0.25">
      <c r="A8" s="125"/>
      <c r="B8" s="125" t="s">
        <v>295</v>
      </c>
      <c r="C8" s="135"/>
      <c r="D8" s="125"/>
      <c r="E8" s="125" t="s">
        <v>298</v>
      </c>
    </row>
    <row r="9" spans="1:8" x14ac:dyDescent="0.25">
      <c r="A9" s="125"/>
      <c r="B9" s="125" t="s">
        <v>0</v>
      </c>
      <c r="C9" s="135"/>
      <c r="D9" s="125"/>
      <c r="E9" s="125" t="s">
        <v>298</v>
      </c>
    </row>
    <row r="10" spans="1:8" x14ac:dyDescent="0.25">
      <c r="A10" s="125"/>
      <c r="B10" s="125" t="s">
        <v>3</v>
      </c>
      <c r="C10" s="135"/>
      <c r="D10" s="125"/>
      <c r="E10" s="125" t="s">
        <v>4</v>
      </c>
    </row>
    <row r="11" spans="1:8" x14ac:dyDescent="0.25">
      <c r="A11" s="125"/>
      <c r="B11" s="125" t="s">
        <v>1</v>
      </c>
      <c r="C11" s="135"/>
      <c r="D11" s="125"/>
      <c r="E11" s="125" t="s">
        <v>5</v>
      </c>
    </row>
    <row r="12" spans="1:8" x14ac:dyDescent="0.25">
      <c r="A12" s="125"/>
      <c r="B12" s="125" t="s">
        <v>2</v>
      </c>
      <c r="C12" s="135"/>
      <c r="D12" s="125"/>
      <c r="E12" s="125" t="s">
        <v>5</v>
      </c>
    </row>
    <row r="13" spans="1:8" x14ac:dyDescent="0.25">
      <c r="A13" s="125"/>
      <c r="B13" s="125" t="s">
        <v>237</v>
      </c>
      <c r="C13" s="137"/>
      <c r="D13" s="125"/>
      <c r="E13" s="125" t="s">
        <v>238</v>
      </c>
    </row>
    <row r="14" spans="1:8" x14ac:dyDescent="0.25">
      <c r="A14" s="125"/>
      <c r="B14" s="125" t="s">
        <v>316</v>
      </c>
      <c r="C14" s="138"/>
      <c r="D14" s="125"/>
      <c r="E14" s="125" t="s">
        <v>317</v>
      </c>
    </row>
    <row r="15" spans="1:8" x14ac:dyDescent="0.25">
      <c r="A15" s="125"/>
      <c r="B15" s="125" t="s">
        <v>314</v>
      </c>
      <c r="C15" s="141" t="s">
        <v>315</v>
      </c>
      <c r="D15" s="125"/>
      <c r="E15" s="125"/>
    </row>
    <row r="16" spans="1:8" x14ac:dyDescent="0.25">
      <c r="A16" s="125"/>
      <c r="B16" s="125"/>
      <c r="C16" s="125"/>
      <c r="D16" s="125"/>
      <c r="E16" s="125"/>
      <c r="F16" s="125"/>
      <c r="G16" s="125"/>
      <c r="H16" s="125"/>
    </row>
    <row r="17" spans="1:8" x14ac:dyDescent="0.25">
      <c r="A17" s="142"/>
      <c r="B17" s="142"/>
      <c r="C17" s="142">
        <v>1</v>
      </c>
      <c r="D17" s="143">
        <v>2</v>
      </c>
      <c r="E17" s="142">
        <v>2</v>
      </c>
      <c r="F17" s="142">
        <v>2</v>
      </c>
      <c r="G17" s="142">
        <v>2</v>
      </c>
      <c r="H17" s="142">
        <v>2</v>
      </c>
    </row>
    <row r="18" spans="1:8" x14ac:dyDescent="0.25">
      <c r="A18" s="142"/>
      <c r="B18" s="144" t="s">
        <v>108</v>
      </c>
      <c r="C18" s="144" t="s">
        <v>291</v>
      </c>
      <c r="D18" s="144" t="s">
        <v>139</v>
      </c>
      <c r="E18" s="144" t="s">
        <v>111</v>
      </c>
      <c r="F18" s="145" t="s">
        <v>114</v>
      </c>
      <c r="G18" s="145" t="s">
        <v>112</v>
      </c>
      <c r="H18" s="145" t="s">
        <v>113</v>
      </c>
    </row>
    <row r="19" spans="1:8" x14ac:dyDescent="0.25">
      <c r="A19" s="142">
        <v>1</v>
      </c>
      <c r="B19" s="144" t="s">
        <v>227</v>
      </c>
      <c r="C19" s="144" t="str">
        <f t="shared" ref="C19:D34" ca="1" si="0">INDIRECT(ADDRESS(($A19+0),C$17,1,1,$B19))</f>
        <v>Interval 1</v>
      </c>
      <c r="D19" s="144" t="str">
        <f ca="1">INDIRECT(ADDRESS(($A19+0),D$17,1,1,$B19))</f>
        <v>0-0-0</v>
      </c>
      <c r="E19" s="144" t="str">
        <f ca="1">INDIRECT(ADDRESS(($A19+6),E$17,1,1,$B19))</f>
        <v>Not Specified</v>
      </c>
      <c r="F19" s="145" t="str">
        <f ca="1">INDIRECT(ADDRESS(($A19+14),F$17,1,1,$B19))</f>
        <v>Not Specified</v>
      </c>
      <c r="G19" s="146">
        <f ca="1">INDIRECT(ADDRESS(($A19+10),G$17,1,1,$B19))</f>
        <v>0</v>
      </c>
      <c r="H19" s="146">
        <f ca="1">INDIRECT(ADDRESS(($A19+11),H$17,1,1,$B19))</f>
        <v>0</v>
      </c>
    </row>
    <row r="20" spans="1:8" x14ac:dyDescent="0.25">
      <c r="A20" s="142">
        <v>1</v>
      </c>
      <c r="B20" s="144" t="s">
        <v>228</v>
      </c>
      <c r="C20" s="144" t="str">
        <f t="shared" ca="1" si="0"/>
        <v>Interval 2</v>
      </c>
      <c r="D20" s="144" t="str">
        <f t="shared" ca="1" si="0"/>
        <v>0-0-0</v>
      </c>
      <c r="E20" s="144" t="str">
        <f t="shared" ref="E20:E38" ca="1" si="1">INDIRECT(ADDRESS(($A20+6),E$17,1,1,$B20))</f>
        <v>Not Specified</v>
      </c>
      <c r="F20" s="145" t="str">
        <f t="shared" ref="F20:F38" ca="1" si="2">INDIRECT(ADDRESS(($A20+14),F$17,1,1,$B20))</f>
        <v>Not Specified</v>
      </c>
      <c r="G20" s="146">
        <f t="shared" ref="G20:G38" ca="1" si="3">INDIRECT(ADDRESS(($A20+10),G$17,1,1,$B20))</f>
        <v>0</v>
      </c>
      <c r="H20" s="146">
        <f t="shared" ref="H20:H38" ca="1" si="4">INDIRECT(ADDRESS(($A20+11),H$17,1,1,$B20))</f>
        <v>0</v>
      </c>
    </row>
    <row r="21" spans="1:8" x14ac:dyDescent="0.25">
      <c r="A21" s="142">
        <v>1</v>
      </c>
      <c r="B21" s="144" t="s">
        <v>229</v>
      </c>
      <c r="C21" s="144" t="str">
        <f t="shared" ca="1" si="0"/>
        <v>Interval 3</v>
      </c>
      <c r="D21" s="144" t="str">
        <f t="shared" ca="1" si="0"/>
        <v>0-0-0</v>
      </c>
      <c r="E21" s="144" t="str">
        <f t="shared" ca="1" si="1"/>
        <v>Not Specified</v>
      </c>
      <c r="F21" s="145" t="str">
        <f t="shared" ca="1" si="2"/>
        <v>Not Specified</v>
      </c>
      <c r="G21" s="146">
        <f t="shared" ca="1" si="3"/>
        <v>0</v>
      </c>
      <c r="H21" s="146">
        <f t="shared" ca="1" si="4"/>
        <v>0</v>
      </c>
    </row>
    <row r="22" spans="1:8" x14ac:dyDescent="0.25">
      <c r="A22" s="142">
        <v>1</v>
      </c>
      <c r="B22" s="144" t="s">
        <v>230</v>
      </c>
      <c r="C22" s="144" t="str">
        <f t="shared" ca="1" si="0"/>
        <v>Interval 4</v>
      </c>
      <c r="D22" s="144" t="str">
        <f t="shared" ca="1" si="0"/>
        <v>0-0-0</v>
      </c>
      <c r="E22" s="144" t="str">
        <f t="shared" ca="1" si="1"/>
        <v>Not Specified</v>
      </c>
      <c r="F22" s="145" t="str">
        <f t="shared" ca="1" si="2"/>
        <v>Not Specified</v>
      </c>
      <c r="G22" s="146">
        <f t="shared" ca="1" si="3"/>
        <v>0</v>
      </c>
      <c r="H22" s="146">
        <f t="shared" ca="1" si="4"/>
        <v>0</v>
      </c>
    </row>
    <row r="23" spans="1:8" x14ac:dyDescent="0.25">
      <c r="A23" s="142">
        <v>1</v>
      </c>
      <c r="B23" s="144" t="s">
        <v>231</v>
      </c>
      <c r="C23" s="144" t="str">
        <f t="shared" ca="1" si="0"/>
        <v>Interval 5</v>
      </c>
      <c r="D23" s="144" t="str">
        <f t="shared" ca="1" si="0"/>
        <v>0-0-0</v>
      </c>
      <c r="E23" s="144" t="str">
        <f t="shared" ca="1" si="1"/>
        <v>Not Specified</v>
      </c>
      <c r="F23" s="145" t="str">
        <f t="shared" ca="1" si="2"/>
        <v>Not Specified</v>
      </c>
      <c r="G23" s="146">
        <f t="shared" ca="1" si="3"/>
        <v>0</v>
      </c>
      <c r="H23" s="146">
        <f t="shared" ca="1" si="4"/>
        <v>0</v>
      </c>
    </row>
    <row r="24" spans="1:8" x14ac:dyDescent="0.25">
      <c r="A24" s="142">
        <v>1</v>
      </c>
      <c r="B24" s="144" t="s">
        <v>232</v>
      </c>
      <c r="C24" s="144" t="str">
        <f t="shared" ca="1" si="0"/>
        <v>Interval 6</v>
      </c>
      <c r="D24" s="144" t="str">
        <f t="shared" ca="1" si="0"/>
        <v>0-0-0</v>
      </c>
      <c r="E24" s="144" t="str">
        <f t="shared" ca="1" si="1"/>
        <v>Not Specified</v>
      </c>
      <c r="F24" s="145" t="str">
        <f t="shared" ca="1" si="2"/>
        <v>Not Specified</v>
      </c>
      <c r="G24" s="146">
        <f t="shared" ca="1" si="3"/>
        <v>0</v>
      </c>
      <c r="H24" s="146">
        <f t="shared" ca="1" si="4"/>
        <v>0</v>
      </c>
    </row>
    <row r="25" spans="1:8" x14ac:dyDescent="0.25">
      <c r="A25" s="142">
        <v>1</v>
      </c>
      <c r="B25" s="144" t="s">
        <v>233</v>
      </c>
      <c r="C25" s="144" t="str">
        <f t="shared" ca="1" si="0"/>
        <v>Interval 7</v>
      </c>
      <c r="D25" s="144" t="str">
        <f t="shared" ca="1" si="0"/>
        <v>0-0-0</v>
      </c>
      <c r="E25" s="144" t="str">
        <f t="shared" ca="1" si="1"/>
        <v>Not Specified</v>
      </c>
      <c r="F25" s="145" t="str">
        <f t="shared" ca="1" si="2"/>
        <v>Not Specified</v>
      </c>
      <c r="G25" s="146">
        <f t="shared" ca="1" si="3"/>
        <v>0</v>
      </c>
      <c r="H25" s="146">
        <f t="shared" ca="1" si="4"/>
        <v>0</v>
      </c>
    </row>
    <row r="26" spans="1:8" x14ac:dyDescent="0.25">
      <c r="A26" s="142">
        <v>1</v>
      </c>
      <c r="B26" s="144" t="s">
        <v>234</v>
      </c>
      <c r="C26" s="144" t="str">
        <f t="shared" ca="1" si="0"/>
        <v>Interval 8</v>
      </c>
      <c r="D26" s="144" t="str">
        <f t="shared" ca="1" si="0"/>
        <v>0-0-0</v>
      </c>
      <c r="E26" s="144" t="str">
        <f t="shared" ca="1" si="1"/>
        <v>Not Specified</v>
      </c>
      <c r="F26" s="145" t="str">
        <f t="shared" ca="1" si="2"/>
        <v>Not Specified</v>
      </c>
      <c r="G26" s="146">
        <f t="shared" ca="1" si="3"/>
        <v>0</v>
      </c>
      <c r="H26" s="146">
        <f t="shared" ca="1" si="4"/>
        <v>0</v>
      </c>
    </row>
    <row r="27" spans="1:8" x14ac:dyDescent="0.25">
      <c r="A27" s="142">
        <v>1</v>
      </c>
      <c r="B27" s="144" t="s">
        <v>235</v>
      </c>
      <c r="C27" s="144" t="str">
        <f t="shared" ca="1" si="0"/>
        <v>Interval 9</v>
      </c>
      <c r="D27" s="144" t="str">
        <f t="shared" ca="1" si="0"/>
        <v>0-0-0</v>
      </c>
      <c r="E27" s="144" t="str">
        <f t="shared" ca="1" si="1"/>
        <v>Not Specified</v>
      </c>
      <c r="F27" s="145" t="str">
        <f t="shared" ca="1" si="2"/>
        <v>Not Specified</v>
      </c>
      <c r="G27" s="146">
        <f t="shared" ca="1" si="3"/>
        <v>0</v>
      </c>
      <c r="H27" s="146">
        <f t="shared" ca="1" si="4"/>
        <v>0</v>
      </c>
    </row>
    <row r="28" spans="1:8" x14ac:dyDescent="0.25">
      <c r="A28" s="142">
        <v>1</v>
      </c>
      <c r="B28" s="144" t="s">
        <v>236</v>
      </c>
      <c r="C28" s="144" t="str">
        <f t="shared" ca="1" si="0"/>
        <v>Interval 10</v>
      </c>
      <c r="D28" s="144" t="str">
        <f t="shared" ca="1" si="0"/>
        <v>0-0-0</v>
      </c>
      <c r="E28" s="144" t="str">
        <f t="shared" ca="1" si="1"/>
        <v>Not Specified</v>
      </c>
      <c r="F28" s="145" t="str">
        <f t="shared" ca="1" si="2"/>
        <v>Not Specified</v>
      </c>
      <c r="G28" s="146">
        <f t="shared" ca="1" si="3"/>
        <v>0</v>
      </c>
      <c r="H28" s="146">
        <f t="shared" ca="1" si="4"/>
        <v>0</v>
      </c>
    </row>
    <row r="29" spans="1:8" x14ac:dyDescent="0.25">
      <c r="A29" s="142">
        <v>1</v>
      </c>
      <c r="B29" s="144" t="s">
        <v>283</v>
      </c>
      <c r="C29" s="144" t="str">
        <f t="shared" ca="1" si="0"/>
        <v>Interval 11</v>
      </c>
      <c r="D29" s="144" t="str">
        <f t="shared" ca="1" si="0"/>
        <v>0-0-0</v>
      </c>
      <c r="E29" s="144" t="str">
        <f t="shared" ca="1" si="1"/>
        <v>Not Specified</v>
      </c>
      <c r="F29" s="145" t="str">
        <f t="shared" ca="1" si="2"/>
        <v>Not Specified</v>
      </c>
      <c r="G29" s="146">
        <f t="shared" ca="1" si="3"/>
        <v>0</v>
      </c>
      <c r="H29" s="146">
        <f t="shared" ca="1" si="4"/>
        <v>0</v>
      </c>
    </row>
    <row r="30" spans="1:8" x14ac:dyDescent="0.25">
      <c r="A30" s="142">
        <v>1</v>
      </c>
      <c r="B30" s="144" t="s">
        <v>282</v>
      </c>
      <c r="C30" s="144" t="str">
        <f t="shared" ca="1" si="0"/>
        <v>Interval 12</v>
      </c>
      <c r="D30" s="144" t="str">
        <f t="shared" ca="1" si="0"/>
        <v>0-0-0</v>
      </c>
      <c r="E30" s="144" t="str">
        <f t="shared" ca="1" si="1"/>
        <v>Not Specified</v>
      </c>
      <c r="F30" s="145" t="str">
        <f t="shared" ca="1" si="2"/>
        <v>Not Specified</v>
      </c>
      <c r="G30" s="146">
        <f t="shared" ca="1" si="3"/>
        <v>0</v>
      </c>
      <c r="H30" s="146">
        <f t="shared" ca="1" si="4"/>
        <v>0</v>
      </c>
    </row>
    <row r="31" spans="1:8" x14ac:dyDescent="0.25">
      <c r="A31" s="142">
        <v>1</v>
      </c>
      <c r="B31" s="144" t="s">
        <v>284</v>
      </c>
      <c r="C31" s="144" t="str">
        <f t="shared" ca="1" si="0"/>
        <v>Interval 13</v>
      </c>
      <c r="D31" s="144" t="str">
        <f t="shared" ca="1" si="0"/>
        <v>0-0-0</v>
      </c>
      <c r="E31" s="144" t="str">
        <f t="shared" ca="1" si="1"/>
        <v>Not Specified</v>
      </c>
      <c r="F31" s="145" t="str">
        <f t="shared" ca="1" si="2"/>
        <v>Not Specified</v>
      </c>
      <c r="G31" s="146">
        <f t="shared" ca="1" si="3"/>
        <v>0</v>
      </c>
      <c r="H31" s="146">
        <f t="shared" ca="1" si="4"/>
        <v>0</v>
      </c>
    </row>
    <row r="32" spans="1:8" x14ac:dyDescent="0.25">
      <c r="A32" s="142">
        <v>1</v>
      </c>
      <c r="B32" s="144" t="s">
        <v>289</v>
      </c>
      <c r="C32" s="144" t="str">
        <f t="shared" ca="1" si="0"/>
        <v>Interval 14</v>
      </c>
      <c r="D32" s="144" t="str">
        <f t="shared" ca="1" si="0"/>
        <v>0-0-0</v>
      </c>
      <c r="E32" s="144" t="str">
        <f t="shared" ca="1" si="1"/>
        <v>Not Specified</v>
      </c>
      <c r="F32" s="145" t="str">
        <f t="shared" ca="1" si="2"/>
        <v>Not Specified</v>
      </c>
      <c r="G32" s="146">
        <f t="shared" ca="1" si="3"/>
        <v>0</v>
      </c>
      <c r="H32" s="146">
        <f t="shared" ca="1" si="4"/>
        <v>0</v>
      </c>
    </row>
    <row r="33" spans="1:8" x14ac:dyDescent="0.25">
      <c r="A33" s="142">
        <v>1</v>
      </c>
      <c r="B33" s="144" t="s">
        <v>290</v>
      </c>
      <c r="C33" s="144" t="str">
        <f t="shared" ca="1" si="0"/>
        <v>Interval 15</v>
      </c>
      <c r="D33" s="144" t="str">
        <f t="shared" ca="1" si="0"/>
        <v>0-0-0</v>
      </c>
      <c r="E33" s="144" t="str">
        <f t="shared" ca="1" si="1"/>
        <v>Not Specified</v>
      </c>
      <c r="F33" s="145" t="str">
        <f t="shared" ca="1" si="2"/>
        <v>Not Specified</v>
      </c>
      <c r="G33" s="146">
        <f t="shared" ca="1" si="3"/>
        <v>0</v>
      </c>
      <c r="H33" s="146">
        <f t="shared" ca="1" si="4"/>
        <v>0</v>
      </c>
    </row>
    <row r="34" spans="1:8" x14ac:dyDescent="0.25">
      <c r="A34" s="142">
        <v>1</v>
      </c>
      <c r="B34" s="144" t="s">
        <v>308</v>
      </c>
      <c r="C34" s="144" t="str">
        <f t="shared" ca="1" si="0"/>
        <v>Interval 16</v>
      </c>
      <c r="D34" s="144" t="str">
        <f t="shared" ca="1" si="0"/>
        <v>0-0-0</v>
      </c>
      <c r="E34" s="144" t="str">
        <f t="shared" ca="1" si="1"/>
        <v>Not Specified</v>
      </c>
      <c r="F34" s="145" t="str">
        <f t="shared" ca="1" si="2"/>
        <v>Not Specified</v>
      </c>
      <c r="G34" s="146">
        <f t="shared" ca="1" si="3"/>
        <v>0</v>
      </c>
      <c r="H34" s="146">
        <f t="shared" ca="1" si="4"/>
        <v>0</v>
      </c>
    </row>
    <row r="35" spans="1:8" x14ac:dyDescent="0.25">
      <c r="A35" s="142">
        <v>1</v>
      </c>
      <c r="B35" s="144" t="s">
        <v>309</v>
      </c>
      <c r="C35" s="144" t="str">
        <f t="shared" ref="C35:D38" ca="1" si="5">INDIRECT(ADDRESS(($A35+0),C$17,1,1,$B35))</f>
        <v>Interval 17</v>
      </c>
      <c r="D35" s="144" t="str">
        <f t="shared" ca="1" si="5"/>
        <v>0-0-0</v>
      </c>
      <c r="E35" s="144" t="str">
        <f t="shared" ca="1" si="1"/>
        <v>Not Specified</v>
      </c>
      <c r="F35" s="145" t="str">
        <f t="shared" ca="1" si="2"/>
        <v>Not Specified</v>
      </c>
      <c r="G35" s="146">
        <f t="shared" ca="1" si="3"/>
        <v>0</v>
      </c>
      <c r="H35" s="146">
        <f t="shared" ca="1" si="4"/>
        <v>0</v>
      </c>
    </row>
    <row r="36" spans="1:8" x14ac:dyDescent="0.25">
      <c r="A36" s="142">
        <v>1</v>
      </c>
      <c r="B36" s="144" t="s">
        <v>310</v>
      </c>
      <c r="C36" s="144" t="str">
        <f t="shared" ca="1" si="5"/>
        <v>Interval 18</v>
      </c>
      <c r="D36" s="144" t="str">
        <f t="shared" ca="1" si="5"/>
        <v>0-0-0</v>
      </c>
      <c r="E36" s="144" t="str">
        <f t="shared" ca="1" si="1"/>
        <v>Not Specified</v>
      </c>
      <c r="F36" s="145" t="str">
        <f t="shared" ca="1" si="2"/>
        <v>Not Specified</v>
      </c>
      <c r="G36" s="146">
        <f t="shared" ca="1" si="3"/>
        <v>0</v>
      </c>
      <c r="H36" s="146">
        <f t="shared" ca="1" si="4"/>
        <v>0</v>
      </c>
    </row>
    <row r="37" spans="1:8" x14ac:dyDescent="0.25">
      <c r="A37" s="142">
        <v>1</v>
      </c>
      <c r="B37" s="144" t="s">
        <v>311</v>
      </c>
      <c r="C37" s="144" t="str">
        <f t="shared" ca="1" si="5"/>
        <v>Interval 19</v>
      </c>
      <c r="D37" s="144" t="str">
        <f t="shared" ca="1" si="5"/>
        <v>0-0-0</v>
      </c>
      <c r="E37" s="144" t="str">
        <f t="shared" ca="1" si="1"/>
        <v>Not Specified</v>
      </c>
      <c r="F37" s="145" t="str">
        <f t="shared" ca="1" si="2"/>
        <v>Not Specified</v>
      </c>
      <c r="G37" s="146">
        <f t="shared" ca="1" si="3"/>
        <v>0</v>
      </c>
      <c r="H37" s="146">
        <f t="shared" ca="1" si="4"/>
        <v>0</v>
      </c>
    </row>
    <row r="38" spans="1:8" x14ac:dyDescent="0.25">
      <c r="A38" s="142">
        <v>1</v>
      </c>
      <c r="B38" s="144" t="s">
        <v>312</v>
      </c>
      <c r="C38" s="144" t="str">
        <f t="shared" ca="1" si="5"/>
        <v>Interval 20</v>
      </c>
      <c r="D38" s="144" t="str">
        <f t="shared" ca="1" si="5"/>
        <v>0-0-0</v>
      </c>
      <c r="E38" s="144" t="str">
        <f t="shared" ca="1" si="1"/>
        <v>Not Specified</v>
      </c>
      <c r="F38" s="145" t="str">
        <f t="shared" ca="1" si="2"/>
        <v>Not Specified</v>
      </c>
      <c r="G38" s="146">
        <f t="shared" ca="1" si="3"/>
        <v>0</v>
      </c>
      <c r="H38" s="146">
        <f t="shared" ca="1" si="4"/>
        <v>0</v>
      </c>
    </row>
  </sheetData>
  <sheetProtection password="954D" sheet="1" objects="1" scenarios="1" selectLockedCells="1"/>
  <hyperlinks>
    <hyperlink ref="C3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7" sqref="K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65" sqref="B65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227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7">
        <v>0</v>
      </c>
      <c r="D11" s="98" t="s">
        <v>14</v>
      </c>
    </row>
    <row r="12" spans="1:9" x14ac:dyDescent="0.25">
      <c r="A12" s="125" t="s">
        <v>293</v>
      </c>
      <c r="B12" s="107">
        <v>0</v>
      </c>
      <c r="D12" s="98" t="s">
        <v>14</v>
      </c>
    </row>
    <row r="13" spans="1:9" x14ac:dyDescent="0.25">
      <c r="A13" s="125" t="s">
        <v>132</v>
      </c>
      <c r="B13" s="107">
        <v>0</v>
      </c>
      <c r="D13" s="98" t="s">
        <v>14</v>
      </c>
    </row>
    <row r="14" spans="1:9" x14ac:dyDescent="0.25">
      <c r="A14" s="125" t="s">
        <v>133</v>
      </c>
      <c r="B14" s="107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47" t="s">
        <v>142</v>
      </c>
      <c r="C49" s="121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25" t="s">
        <v>301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25" t="s">
        <v>303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228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229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lists'!$N$2:$N$10</xm:f>
          </x14:formula1>
          <xm:sqref>B15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lists'!$J$2:$J$5</xm:f>
          </x14:formula1>
          <xm:sqref>B72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230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8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B4" sqref="B4"/>
    </sheetView>
  </sheetViews>
  <sheetFormatPr defaultRowHeight="15" x14ac:dyDescent="0.25"/>
  <cols>
    <col min="1" max="1" width="73.85546875" style="98" bestFit="1" customWidth="1"/>
    <col min="2" max="3" width="40.7109375" style="98" customWidth="1"/>
    <col min="4" max="4" width="22.140625" style="98" hidden="1" customWidth="1"/>
    <col min="5" max="5" width="1.42578125" style="98" hidden="1" customWidth="1"/>
    <col min="6" max="9" width="15.7109375" style="98" hidden="1" customWidth="1"/>
    <col min="10" max="10" width="0" style="98" hidden="1" customWidth="1"/>
    <col min="11" max="16384" width="9.140625" style="98"/>
  </cols>
  <sheetData>
    <row r="1" spans="1:9" ht="23.25" x14ac:dyDescent="0.35">
      <c r="A1" s="124" t="s">
        <v>231</v>
      </c>
      <c r="B1" s="124" t="str">
        <f>CONCATENATE(B3,"-",B11,"-",B12)</f>
        <v>0-0-0</v>
      </c>
    </row>
    <row r="2" spans="1:9" x14ac:dyDescent="0.25">
      <c r="A2" s="125" t="s">
        <v>274</v>
      </c>
      <c r="B2" s="125" t="s">
        <v>313</v>
      </c>
    </row>
    <row r="3" spans="1:9" x14ac:dyDescent="0.25">
      <c r="A3" s="125" t="s">
        <v>140</v>
      </c>
      <c r="B3" s="134">
        <f>'Summary sheet'!$C$9</f>
        <v>0</v>
      </c>
      <c r="D3" s="98" t="s">
        <v>141</v>
      </c>
    </row>
    <row r="4" spans="1:9" x14ac:dyDescent="0.25">
      <c r="A4" s="125" t="s">
        <v>239</v>
      </c>
      <c r="B4" s="101" t="s">
        <v>214</v>
      </c>
      <c r="D4" s="98" t="s">
        <v>6</v>
      </c>
    </row>
    <row r="5" spans="1:9" x14ac:dyDescent="0.25">
      <c r="A5" s="125" t="s">
        <v>20</v>
      </c>
      <c r="B5" s="101" t="s">
        <v>109</v>
      </c>
      <c r="D5" s="98" t="s">
        <v>6</v>
      </c>
    </row>
    <row r="6" spans="1:9" x14ac:dyDescent="0.25">
      <c r="A6" s="125" t="s">
        <v>116</v>
      </c>
      <c r="B6" s="101" t="s">
        <v>117</v>
      </c>
      <c r="D6" s="98" t="s">
        <v>6</v>
      </c>
    </row>
    <row r="7" spans="1:9" x14ac:dyDescent="0.25">
      <c r="A7" s="125" t="s">
        <v>275</v>
      </c>
      <c r="B7" s="101" t="s">
        <v>109</v>
      </c>
      <c r="D7" s="98" t="s">
        <v>6</v>
      </c>
    </row>
    <row r="8" spans="1:9" x14ac:dyDescent="0.25">
      <c r="A8" s="125" t="s">
        <v>122</v>
      </c>
      <c r="B8" s="102"/>
      <c r="D8" s="98" t="s">
        <v>103</v>
      </c>
    </row>
    <row r="9" spans="1:9" x14ac:dyDescent="0.25">
      <c r="A9" s="125" t="s">
        <v>299</v>
      </c>
      <c r="B9" s="101"/>
      <c r="C9" s="103" t="str">
        <f>$F9</f>
        <v>Not specified</v>
      </c>
      <c r="D9" s="98" t="s">
        <v>242</v>
      </c>
      <c r="F9" s="98" t="str">
        <f t="shared" ref="F9" si="0">IF($B$4="Not specified",$G9,IF($B$4="Imperial",$H9,$I9))</f>
        <v>Not specified</v>
      </c>
      <c r="G9" s="98" t="s">
        <v>214</v>
      </c>
      <c r="H9" s="98" t="s">
        <v>110</v>
      </c>
      <c r="I9" s="98" t="s">
        <v>245</v>
      </c>
    </row>
    <row r="10" spans="1:9" x14ac:dyDescent="0.25">
      <c r="A10" s="125" t="s">
        <v>64</v>
      </c>
      <c r="B10" s="101"/>
      <c r="C10" s="103" t="str">
        <f>$F10</f>
        <v>Not specified</v>
      </c>
      <c r="D10" s="98" t="s">
        <v>242</v>
      </c>
      <c r="F10" s="98" t="str">
        <f>IF($B$4="Not specified",$G10,IF($B$4="Imperial",$H10,$I10))</f>
        <v>Not specified</v>
      </c>
      <c r="G10" s="98" t="s">
        <v>214</v>
      </c>
      <c r="H10" s="98" t="s">
        <v>65</v>
      </c>
      <c r="I10" s="98" t="s">
        <v>251</v>
      </c>
    </row>
    <row r="11" spans="1:9" x14ac:dyDescent="0.25">
      <c r="A11" s="125" t="s">
        <v>292</v>
      </c>
      <c r="B11" s="104">
        <v>0</v>
      </c>
      <c r="D11" s="98" t="s">
        <v>14</v>
      </c>
    </row>
    <row r="12" spans="1:9" x14ac:dyDescent="0.25">
      <c r="A12" s="125" t="s">
        <v>293</v>
      </c>
      <c r="B12" s="104">
        <v>0</v>
      </c>
      <c r="D12" s="98" t="s">
        <v>14</v>
      </c>
    </row>
    <row r="13" spans="1:9" x14ac:dyDescent="0.25">
      <c r="A13" s="125" t="s">
        <v>132</v>
      </c>
      <c r="B13" s="104">
        <v>0</v>
      </c>
      <c r="D13" s="98" t="s">
        <v>14</v>
      </c>
    </row>
    <row r="14" spans="1:9" x14ac:dyDescent="0.25">
      <c r="A14" s="125" t="s">
        <v>133</v>
      </c>
      <c r="B14" s="104">
        <v>0</v>
      </c>
      <c r="D14" s="98" t="s">
        <v>14</v>
      </c>
    </row>
    <row r="15" spans="1:9" x14ac:dyDescent="0.25">
      <c r="A15" s="125" t="s">
        <v>60</v>
      </c>
      <c r="B15" s="105" t="s">
        <v>109</v>
      </c>
      <c r="D15" s="98" t="s">
        <v>6</v>
      </c>
    </row>
    <row r="16" spans="1:9" x14ac:dyDescent="0.25">
      <c r="A16" s="125" t="s">
        <v>135</v>
      </c>
      <c r="B16" s="106"/>
      <c r="C16" s="103" t="str">
        <f>$F16</f>
        <v>Not specified</v>
      </c>
      <c r="D16" s="98" t="s">
        <v>242</v>
      </c>
      <c r="F16" s="98" t="str">
        <f>IF($B$4="Not specified",$G16,IF($B$4="Imperial",$H16,$I16))</f>
        <v>Not specified</v>
      </c>
      <c r="G16" s="98" t="s">
        <v>214</v>
      </c>
      <c r="H16" s="98" t="s">
        <v>62</v>
      </c>
      <c r="I16" s="98" t="s">
        <v>61</v>
      </c>
    </row>
    <row r="17" spans="1:4" x14ac:dyDescent="0.25">
      <c r="A17" s="125" t="s">
        <v>134</v>
      </c>
      <c r="B17" s="107">
        <v>0</v>
      </c>
      <c r="D17" s="98" t="s">
        <v>14</v>
      </c>
    </row>
    <row r="18" spans="1:4" x14ac:dyDescent="0.25">
      <c r="A18" s="125" t="s">
        <v>136</v>
      </c>
      <c r="B18" s="107">
        <v>0</v>
      </c>
      <c r="D18" s="98" t="s">
        <v>14</v>
      </c>
    </row>
    <row r="19" spans="1:4" x14ac:dyDescent="0.25">
      <c r="A19" s="125"/>
      <c r="B19" s="108"/>
    </row>
    <row r="20" spans="1:4" x14ac:dyDescent="0.25">
      <c r="A20" s="158" t="s">
        <v>165</v>
      </c>
      <c r="B20" s="109"/>
      <c r="C20" s="109"/>
    </row>
    <row r="21" spans="1:4" ht="15" customHeight="1" x14ac:dyDescent="0.25">
      <c r="A21" s="159"/>
      <c r="B21" s="110" t="s">
        <v>218</v>
      </c>
      <c r="C21" s="111" t="s">
        <v>219</v>
      </c>
    </row>
    <row r="22" spans="1:4" x14ac:dyDescent="0.25">
      <c r="A22" s="125" t="s">
        <v>161</v>
      </c>
      <c r="B22" s="112" t="s">
        <v>109</v>
      </c>
      <c r="C22" s="112" t="s">
        <v>109</v>
      </c>
      <c r="D22" s="98" t="s">
        <v>6</v>
      </c>
    </row>
    <row r="23" spans="1:4" x14ac:dyDescent="0.25">
      <c r="A23" s="125" t="s">
        <v>157</v>
      </c>
      <c r="B23" s="112" t="s">
        <v>109</v>
      </c>
      <c r="C23" s="112" t="s">
        <v>109</v>
      </c>
      <c r="D23" s="98" t="s">
        <v>6</v>
      </c>
    </row>
    <row r="24" spans="1:4" x14ac:dyDescent="0.25">
      <c r="A24" s="125" t="s">
        <v>158</v>
      </c>
      <c r="B24" s="112" t="s">
        <v>109</v>
      </c>
      <c r="C24" s="112" t="s">
        <v>109</v>
      </c>
      <c r="D24" s="98" t="s">
        <v>6</v>
      </c>
    </row>
    <row r="25" spans="1:4" x14ac:dyDescent="0.25">
      <c r="A25" s="125" t="s">
        <v>159</v>
      </c>
      <c r="B25" s="112" t="s">
        <v>109</v>
      </c>
      <c r="C25" s="112" t="s">
        <v>109</v>
      </c>
      <c r="D25" s="98" t="s">
        <v>6</v>
      </c>
    </row>
    <row r="26" spans="1:4" ht="15" customHeight="1" x14ac:dyDescent="0.25">
      <c r="A26" s="126" t="s">
        <v>160</v>
      </c>
      <c r="B26" s="112" t="s">
        <v>109</v>
      </c>
      <c r="C26" s="112" t="s">
        <v>109</v>
      </c>
      <c r="D26" s="98" t="s">
        <v>6</v>
      </c>
    </row>
    <row r="27" spans="1:4" x14ac:dyDescent="0.25">
      <c r="A27" s="125" t="s">
        <v>278</v>
      </c>
      <c r="B27" s="112" t="s">
        <v>109</v>
      </c>
      <c r="C27" s="112" t="s">
        <v>109</v>
      </c>
      <c r="D27" s="98" t="s">
        <v>6</v>
      </c>
    </row>
    <row r="28" spans="1:4" x14ac:dyDescent="0.25">
      <c r="A28" s="125" t="s">
        <v>180</v>
      </c>
      <c r="B28" s="112" t="s">
        <v>109</v>
      </c>
      <c r="C28" s="112" t="s">
        <v>109</v>
      </c>
      <c r="D28" s="98" t="s">
        <v>6</v>
      </c>
    </row>
    <row r="29" spans="1:4" x14ac:dyDescent="0.25">
      <c r="A29" s="125" t="s">
        <v>162</v>
      </c>
      <c r="B29" s="112" t="s">
        <v>109</v>
      </c>
      <c r="C29" s="112" t="s">
        <v>109</v>
      </c>
      <c r="D29" s="98" t="s">
        <v>6</v>
      </c>
    </row>
    <row r="30" spans="1:4" x14ac:dyDescent="0.25">
      <c r="A30" s="125" t="s">
        <v>163</v>
      </c>
      <c r="B30" s="112" t="s">
        <v>109</v>
      </c>
      <c r="C30" s="112" t="s">
        <v>109</v>
      </c>
      <c r="D30" s="98" t="s">
        <v>6</v>
      </c>
    </row>
    <row r="31" spans="1:4" x14ac:dyDescent="0.25">
      <c r="A31" s="125" t="s">
        <v>164</v>
      </c>
      <c r="B31" s="112" t="s">
        <v>109</v>
      </c>
      <c r="C31" s="112" t="s">
        <v>109</v>
      </c>
      <c r="D31" s="98" t="s">
        <v>6</v>
      </c>
    </row>
    <row r="32" spans="1:4" x14ac:dyDescent="0.25">
      <c r="A32" s="125" t="s">
        <v>220</v>
      </c>
      <c r="B32" s="112" t="s">
        <v>109</v>
      </c>
      <c r="C32" s="112" t="s">
        <v>109</v>
      </c>
      <c r="D32" s="98" t="s">
        <v>6</v>
      </c>
    </row>
    <row r="33" spans="1:4" x14ac:dyDescent="0.25">
      <c r="A33" s="125" t="s">
        <v>221</v>
      </c>
      <c r="B33" s="112" t="s">
        <v>109</v>
      </c>
      <c r="C33" s="112" t="s">
        <v>109</v>
      </c>
      <c r="D33" s="98" t="s">
        <v>6</v>
      </c>
    </row>
    <row r="34" spans="1:4" x14ac:dyDescent="0.25">
      <c r="A34" s="125" t="s">
        <v>222</v>
      </c>
      <c r="B34" s="112" t="s">
        <v>109</v>
      </c>
      <c r="C34" s="112" t="s">
        <v>109</v>
      </c>
      <c r="D34" s="98" t="s">
        <v>6</v>
      </c>
    </row>
    <row r="35" spans="1:4" s="103" customFormat="1" x14ac:dyDescent="0.25">
      <c r="A35" s="127"/>
      <c r="B35" s="113"/>
    </row>
    <row r="36" spans="1:4" x14ac:dyDescent="0.25">
      <c r="A36" s="128" t="s">
        <v>143</v>
      </c>
      <c r="B36" s="108"/>
    </row>
    <row r="37" spans="1:4" ht="30" customHeight="1" x14ac:dyDescent="0.25">
      <c r="A37" s="160"/>
      <c r="B37" s="161"/>
      <c r="C37" s="162"/>
      <c r="D37" s="98" t="s">
        <v>103</v>
      </c>
    </row>
    <row r="38" spans="1:4" s="103" customFormat="1" ht="15" customHeight="1" x14ac:dyDescent="0.25">
      <c r="A38" s="129"/>
      <c r="B38" s="115"/>
      <c r="C38" s="115"/>
    </row>
    <row r="39" spans="1:4" s="103" customFormat="1" ht="15" customHeight="1" x14ac:dyDescent="0.25">
      <c r="A39" s="130" t="s">
        <v>258</v>
      </c>
      <c r="B39" s="115"/>
      <c r="C39" s="115"/>
    </row>
    <row r="40" spans="1:4" s="103" customFormat="1" ht="15" customHeight="1" x14ac:dyDescent="0.25">
      <c r="A40" s="131" t="s">
        <v>273</v>
      </c>
      <c r="B40" s="107">
        <v>0</v>
      </c>
      <c r="C40" s="98"/>
      <c r="D40" s="98" t="s">
        <v>14</v>
      </c>
    </row>
    <row r="41" spans="1:4" s="103" customFormat="1" ht="15" customHeight="1" x14ac:dyDescent="0.25">
      <c r="A41" s="131" t="s">
        <v>259</v>
      </c>
      <c r="B41" s="117"/>
      <c r="C41" s="116" t="s">
        <v>318</v>
      </c>
    </row>
    <row r="42" spans="1:4" s="103" customFormat="1" ht="15" customHeight="1" x14ac:dyDescent="0.25">
      <c r="A42" s="129" t="s">
        <v>285</v>
      </c>
      <c r="B42" s="117"/>
      <c r="C42" s="119" t="s">
        <v>214</v>
      </c>
      <c r="D42" s="98" t="s">
        <v>6</v>
      </c>
    </row>
    <row r="43" spans="1:4" s="103" customFormat="1" ht="15" customHeight="1" x14ac:dyDescent="0.25">
      <c r="A43" s="129" t="s">
        <v>279</v>
      </c>
      <c r="B43" s="117"/>
      <c r="C43" s="119" t="s">
        <v>214</v>
      </c>
      <c r="D43" s="98" t="s">
        <v>6</v>
      </c>
    </row>
    <row r="44" spans="1:4" s="103" customFormat="1" ht="15" customHeight="1" x14ac:dyDescent="0.25">
      <c r="A44" s="129" t="s">
        <v>280</v>
      </c>
      <c r="B44" s="117"/>
      <c r="C44" s="119" t="s">
        <v>214</v>
      </c>
      <c r="D44" s="98" t="s">
        <v>6</v>
      </c>
    </row>
    <row r="45" spans="1:4" s="103" customFormat="1" ht="15" customHeight="1" x14ac:dyDescent="0.25">
      <c r="A45" s="129" t="s">
        <v>281</v>
      </c>
      <c r="B45" s="117"/>
      <c r="C45" s="119" t="s">
        <v>214</v>
      </c>
      <c r="D45" s="98" t="s">
        <v>6</v>
      </c>
    </row>
    <row r="46" spans="1:4" s="103" customFormat="1" ht="15" customHeight="1" x14ac:dyDescent="0.25">
      <c r="A46" s="129"/>
      <c r="B46" s="115"/>
      <c r="C46" s="115"/>
    </row>
    <row r="47" spans="1:4" s="103" customFormat="1" ht="15" customHeight="1" x14ac:dyDescent="0.25">
      <c r="A47" s="130" t="s">
        <v>166</v>
      </c>
      <c r="B47" s="117" t="s">
        <v>109</v>
      </c>
      <c r="C47" s="115"/>
      <c r="D47" s="98" t="s">
        <v>6</v>
      </c>
    </row>
    <row r="48" spans="1:4" s="103" customFormat="1" ht="15" customHeight="1" x14ac:dyDescent="0.25">
      <c r="A48" s="129"/>
      <c r="B48" s="120"/>
      <c r="C48" s="115"/>
    </row>
    <row r="49" spans="1:4" x14ac:dyDescent="0.25">
      <c r="A49" s="132" t="s">
        <v>147</v>
      </c>
      <c r="B49" s="111" t="s">
        <v>142</v>
      </c>
      <c r="C49" s="122" t="s">
        <v>288</v>
      </c>
    </row>
    <row r="50" spans="1:4" x14ac:dyDescent="0.25">
      <c r="A50" s="125" t="s">
        <v>120</v>
      </c>
      <c r="B50" s="101">
        <v>0</v>
      </c>
      <c r="C50" s="123" t="s">
        <v>109</v>
      </c>
      <c r="D50" s="98" t="s">
        <v>6</v>
      </c>
    </row>
    <row r="51" spans="1:4" x14ac:dyDescent="0.25">
      <c r="A51" s="125" t="s">
        <v>21</v>
      </c>
      <c r="B51" s="101">
        <v>0</v>
      </c>
      <c r="C51" s="123" t="s">
        <v>109</v>
      </c>
      <c r="D51" s="98" t="s">
        <v>6</v>
      </c>
    </row>
    <row r="52" spans="1:4" x14ac:dyDescent="0.25">
      <c r="A52" s="125" t="s">
        <v>193</v>
      </c>
      <c r="B52" s="101">
        <v>0</v>
      </c>
      <c r="C52" s="123" t="s">
        <v>109</v>
      </c>
      <c r="D52" s="98" t="s">
        <v>6</v>
      </c>
    </row>
    <row r="53" spans="1:4" x14ac:dyDescent="0.25">
      <c r="A53" s="125" t="s">
        <v>178</v>
      </c>
      <c r="B53" s="101">
        <v>0</v>
      </c>
      <c r="C53" s="123" t="s">
        <v>109</v>
      </c>
      <c r="D53" s="98" t="s">
        <v>6</v>
      </c>
    </row>
    <row r="54" spans="1:4" x14ac:dyDescent="0.25">
      <c r="A54" s="125" t="s">
        <v>22</v>
      </c>
      <c r="B54" s="101">
        <v>0</v>
      </c>
      <c r="C54" s="123" t="s">
        <v>109</v>
      </c>
      <c r="D54" s="98" t="s">
        <v>6</v>
      </c>
    </row>
    <row r="55" spans="1:4" x14ac:dyDescent="0.25">
      <c r="A55" s="125" t="s">
        <v>107</v>
      </c>
      <c r="B55" s="101">
        <v>0</v>
      </c>
      <c r="C55" s="123" t="s">
        <v>109</v>
      </c>
      <c r="D55" s="98" t="s">
        <v>6</v>
      </c>
    </row>
    <row r="56" spans="1:4" x14ac:dyDescent="0.25">
      <c r="A56" s="125" t="s">
        <v>188</v>
      </c>
      <c r="B56" s="101">
        <v>0</v>
      </c>
      <c r="C56" s="123" t="s">
        <v>109</v>
      </c>
      <c r="D56" s="98" t="s">
        <v>6</v>
      </c>
    </row>
    <row r="57" spans="1:4" x14ac:dyDescent="0.25">
      <c r="A57" s="125" t="s">
        <v>189</v>
      </c>
      <c r="B57" s="101">
        <v>0</v>
      </c>
      <c r="C57" s="123" t="s">
        <v>109</v>
      </c>
      <c r="D57" s="98" t="s">
        <v>6</v>
      </c>
    </row>
    <row r="58" spans="1:4" x14ac:dyDescent="0.25">
      <c r="A58" s="125" t="s">
        <v>23</v>
      </c>
      <c r="B58" s="101">
        <v>0</v>
      </c>
      <c r="C58" s="123" t="s">
        <v>109</v>
      </c>
      <c r="D58" s="98" t="s">
        <v>6</v>
      </c>
    </row>
    <row r="59" spans="1:4" ht="13.5" customHeight="1" x14ac:dyDescent="0.25">
      <c r="A59" s="125" t="s">
        <v>28</v>
      </c>
      <c r="B59" s="101">
        <v>0</v>
      </c>
      <c r="C59" s="123" t="s">
        <v>109</v>
      </c>
      <c r="D59" s="98" t="s">
        <v>6</v>
      </c>
    </row>
    <row r="60" spans="1:4" ht="13.5" customHeight="1" x14ac:dyDescent="0.25">
      <c r="A60" s="125" t="s">
        <v>190</v>
      </c>
      <c r="B60" s="101">
        <v>0</v>
      </c>
      <c r="C60" s="123" t="s">
        <v>109</v>
      </c>
      <c r="D60" s="98" t="s">
        <v>6</v>
      </c>
    </row>
    <row r="61" spans="1:4" x14ac:dyDescent="0.25">
      <c r="A61" s="125" t="s">
        <v>24</v>
      </c>
      <c r="B61" s="101">
        <v>0</v>
      </c>
      <c r="C61" s="123" t="s">
        <v>109</v>
      </c>
      <c r="D61" s="98" t="s">
        <v>6</v>
      </c>
    </row>
    <row r="62" spans="1:4" x14ac:dyDescent="0.25">
      <c r="A62" s="125" t="s">
        <v>26</v>
      </c>
      <c r="B62" s="101">
        <v>0</v>
      </c>
      <c r="C62" s="123" t="s">
        <v>109</v>
      </c>
      <c r="D62" s="98" t="s">
        <v>6</v>
      </c>
    </row>
    <row r="63" spans="1:4" x14ac:dyDescent="0.25">
      <c r="A63" s="125" t="s">
        <v>29</v>
      </c>
      <c r="B63" s="101">
        <v>0</v>
      </c>
      <c r="C63" s="123" t="s">
        <v>109</v>
      </c>
      <c r="D63" s="98" t="s">
        <v>6</v>
      </c>
    </row>
    <row r="64" spans="1:4" x14ac:dyDescent="0.25">
      <c r="A64" s="125" t="s">
        <v>30</v>
      </c>
      <c r="B64" s="101">
        <v>0</v>
      </c>
      <c r="C64" s="123" t="s">
        <v>109</v>
      </c>
      <c r="D64" s="98" t="s">
        <v>6</v>
      </c>
    </row>
    <row r="65" spans="1:4" x14ac:dyDescent="0.25">
      <c r="A65" s="125" t="s">
        <v>191</v>
      </c>
      <c r="B65" s="101">
        <v>0</v>
      </c>
      <c r="C65" s="123" t="s">
        <v>109</v>
      </c>
      <c r="D65" s="98" t="s">
        <v>6</v>
      </c>
    </row>
    <row r="66" spans="1:4" x14ac:dyDescent="0.25">
      <c r="A66" s="125" t="s">
        <v>192</v>
      </c>
      <c r="B66" s="101">
        <v>0</v>
      </c>
      <c r="C66" s="123" t="s">
        <v>109</v>
      </c>
      <c r="D66" s="98" t="s">
        <v>6</v>
      </c>
    </row>
    <row r="67" spans="1:4" x14ac:dyDescent="0.25">
      <c r="A67" s="125" t="s">
        <v>25</v>
      </c>
      <c r="B67" s="101">
        <v>0</v>
      </c>
      <c r="C67" s="123" t="s">
        <v>109</v>
      </c>
      <c r="D67" s="98" t="s">
        <v>6</v>
      </c>
    </row>
    <row r="68" spans="1:4" x14ac:dyDescent="0.25">
      <c r="A68" s="125" t="s">
        <v>177</v>
      </c>
      <c r="B68" s="101">
        <v>0</v>
      </c>
      <c r="C68" s="123" t="s">
        <v>109</v>
      </c>
      <c r="D68" s="98" t="s">
        <v>6</v>
      </c>
    </row>
    <row r="69" spans="1:4" x14ac:dyDescent="0.25">
      <c r="A69" s="125" t="s">
        <v>144</v>
      </c>
      <c r="B69" s="101">
        <v>0</v>
      </c>
      <c r="C69" s="123" t="s">
        <v>109</v>
      </c>
      <c r="D69" s="98" t="s">
        <v>6</v>
      </c>
    </row>
    <row r="70" spans="1:4" x14ac:dyDescent="0.25">
      <c r="A70" s="163"/>
      <c r="B70" s="164"/>
      <c r="C70" s="165"/>
      <c r="D70" s="98" t="s">
        <v>103</v>
      </c>
    </row>
    <row r="71" spans="1:4" x14ac:dyDescent="0.25">
      <c r="A71" s="125"/>
    </row>
    <row r="72" spans="1:4" x14ac:dyDescent="0.25">
      <c r="A72" s="128" t="s">
        <v>212</v>
      </c>
      <c r="B72" s="101" t="s">
        <v>214</v>
      </c>
    </row>
    <row r="73" spans="1:4" x14ac:dyDescent="0.25">
      <c r="A73" s="125"/>
    </row>
    <row r="74" spans="1:4" x14ac:dyDescent="0.25">
      <c r="A74" s="128" t="s">
        <v>123</v>
      </c>
    </row>
    <row r="75" spans="1:4" x14ac:dyDescent="0.25">
      <c r="A75" s="125" t="s">
        <v>31</v>
      </c>
      <c r="B75" s="101">
        <v>0</v>
      </c>
      <c r="D75" s="98" t="s">
        <v>6</v>
      </c>
    </row>
    <row r="76" spans="1:4" x14ac:dyDescent="0.25">
      <c r="A76" s="125" t="s">
        <v>150</v>
      </c>
      <c r="B76" s="101">
        <v>0</v>
      </c>
      <c r="D76" s="98" t="s">
        <v>6</v>
      </c>
    </row>
    <row r="77" spans="1:4" x14ac:dyDescent="0.25">
      <c r="A77" s="125" t="s">
        <v>33</v>
      </c>
      <c r="B77" s="101">
        <v>0</v>
      </c>
      <c r="D77" s="98" t="s">
        <v>6</v>
      </c>
    </row>
    <row r="78" spans="1:4" x14ac:dyDescent="0.25">
      <c r="A78" s="125" t="s">
        <v>151</v>
      </c>
      <c r="B78" s="101">
        <v>0</v>
      </c>
      <c r="D78" s="98" t="s">
        <v>6</v>
      </c>
    </row>
    <row r="79" spans="1:4" x14ac:dyDescent="0.25">
      <c r="A79" s="125" t="s">
        <v>137</v>
      </c>
      <c r="B79" s="101">
        <v>0</v>
      </c>
      <c r="D79" s="98" t="s">
        <v>6</v>
      </c>
    </row>
    <row r="80" spans="1:4" x14ac:dyDescent="0.25">
      <c r="A80" s="125" t="s">
        <v>34</v>
      </c>
      <c r="B80" s="101">
        <v>0</v>
      </c>
      <c r="D80" s="98" t="s">
        <v>6</v>
      </c>
    </row>
    <row r="81" spans="1:9" x14ac:dyDescent="0.25">
      <c r="A81" s="125"/>
      <c r="B81" s="100"/>
    </row>
    <row r="82" spans="1:9" x14ac:dyDescent="0.25">
      <c r="A82" s="128" t="s">
        <v>181</v>
      </c>
      <c r="B82" s="100"/>
    </row>
    <row r="83" spans="1:9" x14ac:dyDescent="0.25">
      <c r="A83" s="125" t="s">
        <v>35</v>
      </c>
      <c r="B83" s="101">
        <v>0</v>
      </c>
      <c r="C83" s="103" t="str">
        <f>$F83</f>
        <v>Not specified</v>
      </c>
      <c r="D83" s="98" t="s">
        <v>242</v>
      </c>
      <c r="F83" s="98" t="str">
        <f>IF($B$4="Not specified",$G83,IF($B$4="Imperial",$H83,$I83))</f>
        <v>Not specified</v>
      </c>
      <c r="G83" s="98" t="s">
        <v>214</v>
      </c>
      <c r="H83" s="98" t="s">
        <v>50</v>
      </c>
      <c r="I83" s="98" t="s">
        <v>36</v>
      </c>
    </row>
    <row r="84" spans="1:9" x14ac:dyDescent="0.25">
      <c r="A84" s="125" t="s">
        <v>252</v>
      </c>
      <c r="B84" s="101" t="s">
        <v>214</v>
      </c>
      <c r="C84" s="103"/>
      <c r="D84" s="98" t="s">
        <v>6</v>
      </c>
    </row>
    <row r="85" spans="1:9" x14ac:dyDescent="0.25">
      <c r="A85" s="125" t="s">
        <v>39</v>
      </c>
      <c r="B85" s="101">
        <v>0</v>
      </c>
      <c r="C85" s="103" t="str">
        <f t="shared" ref="C85:C87" si="1">$F85</f>
        <v>Not specified</v>
      </c>
      <c r="D85" s="98" t="s">
        <v>242</v>
      </c>
      <c r="F85" s="98" t="str">
        <f t="shared" ref="F85:F87" si="2">IF($B$4="Not specified",$G85,IF($B$4="Imperial",$H85,$I85))</f>
        <v>Not specified</v>
      </c>
      <c r="G85" s="98" t="s">
        <v>214</v>
      </c>
      <c r="H85" s="98" t="s">
        <v>243</v>
      </c>
      <c r="I85" s="98" t="s">
        <v>40</v>
      </c>
    </row>
    <row r="86" spans="1:9" x14ac:dyDescent="0.25">
      <c r="A86" s="125" t="s">
        <v>37</v>
      </c>
      <c r="B86" s="101">
        <v>0</v>
      </c>
      <c r="C86" s="103" t="str">
        <f t="shared" si="1"/>
        <v>Not specified</v>
      </c>
      <c r="D86" s="98" t="s">
        <v>242</v>
      </c>
      <c r="F86" s="98" t="str">
        <f t="shared" si="2"/>
        <v>Not specified</v>
      </c>
      <c r="G86" s="98" t="s">
        <v>214</v>
      </c>
      <c r="H86" s="98" t="s">
        <v>52</v>
      </c>
      <c r="I86" s="98" t="s">
        <v>244</v>
      </c>
    </row>
    <row r="87" spans="1:9" x14ac:dyDescent="0.25">
      <c r="A87" s="125" t="s">
        <v>182</v>
      </c>
      <c r="B87" s="101">
        <v>0</v>
      </c>
      <c r="C87" s="103" t="str">
        <f t="shared" si="1"/>
        <v>Not specified</v>
      </c>
      <c r="D87" s="98" t="s">
        <v>242</v>
      </c>
      <c r="F87" s="98" t="str">
        <f t="shared" si="2"/>
        <v>Not specified</v>
      </c>
      <c r="G87" s="98" t="s">
        <v>214</v>
      </c>
      <c r="H87" s="98" t="s">
        <v>110</v>
      </c>
      <c r="I87" s="98" t="s">
        <v>245</v>
      </c>
    </row>
    <row r="88" spans="1:9" x14ac:dyDescent="0.25">
      <c r="A88" s="125"/>
      <c r="B88" s="100"/>
    </row>
    <row r="89" spans="1:9" x14ac:dyDescent="0.25">
      <c r="A89" s="128" t="s">
        <v>130</v>
      </c>
      <c r="B89" s="100"/>
    </row>
    <row r="90" spans="1:9" x14ac:dyDescent="0.25">
      <c r="A90" s="125" t="s">
        <v>41</v>
      </c>
      <c r="B90" s="101">
        <v>0</v>
      </c>
      <c r="C90" s="103" t="str">
        <f>$F90</f>
        <v>Not specified</v>
      </c>
      <c r="D90" s="98" t="s">
        <v>242</v>
      </c>
      <c r="F90" s="98" t="str">
        <f>IF($B$4="Not specified",$G90,IF($B$4="Imperial",$H90,$I90))</f>
        <v>Not specified</v>
      </c>
      <c r="G90" s="98" t="s">
        <v>214</v>
      </c>
      <c r="H90" s="98" t="s">
        <v>246</v>
      </c>
      <c r="I90" s="98" t="s">
        <v>247</v>
      </c>
    </row>
    <row r="91" spans="1:9" x14ac:dyDescent="0.25">
      <c r="A91" s="125" t="s">
        <v>115</v>
      </c>
      <c r="B91" s="101" t="s">
        <v>109</v>
      </c>
      <c r="D91" s="98" t="s">
        <v>6</v>
      </c>
    </row>
    <row r="92" spans="1:9" x14ac:dyDescent="0.25">
      <c r="A92" s="125" t="s">
        <v>152</v>
      </c>
      <c r="B92" s="101" t="s">
        <v>109</v>
      </c>
      <c r="D92" s="98" t="s">
        <v>6</v>
      </c>
    </row>
    <row r="93" spans="1:9" x14ac:dyDescent="0.25">
      <c r="A93" s="127"/>
      <c r="B93" s="100"/>
    </row>
    <row r="94" spans="1:9" x14ac:dyDescent="0.25">
      <c r="A94" s="128" t="s">
        <v>170</v>
      </c>
      <c r="B94" s="100"/>
    </row>
    <row r="95" spans="1:9" x14ac:dyDescent="0.25">
      <c r="A95" s="125" t="s">
        <v>138</v>
      </c>
      <c r="B95" s="101" t="s">
        <v>109</v>
      </c>
      <c r="D95" s="98" t="s">
        <v>6</v>
      </c>
    </row>
    <row r="96" spans="1:9" x14ac:dyDescent="0.25">
      <c r="A96" s="125" t="s">
        <v>173</v>
      </c>
      <c r="B96" s="101">
        <v>0</v>
      </c>
      <c r="C96" s="103" t="str">
        <f>$F96</f>
        <v>Not specified</v>
      </c>
      <c r="D96" s="98" t="s">
        <v>242</v>
      </c>
      <c r="F96" s="98" t="str">
        <f>IF($B$4="Not specified",$G96,IF($B$4="Imperial",$H96,$I96))</f>
        <v>Not specified</v>
      </c>
      <c r="G96" s="98" t="s">
        <v>214</v>
      </c>
      <c r="H96" s="98" t="s">
        <v>176</v>
      </c>
      <c r="I96" s="98" t="s">
        <v>175</v>
      </c>
    </row>
    <row r="97" spans="1:9" x14ac:dyDescent="0.25">
      <c r="A97" s="125" t="s">
        <v>172</v>
      </c>
      <c r="B97" s="107">
        <v>0</v>
      </c>
      <c r="D97" s="98" t="s">
        <v>14</v>
      </c>
    </row>
    <row r="98" spans="1:9" x14ac:dyDescent="0.25">
      <c r="A98" s="127" t="s">
        <v>45</v>
      </c>
      <c r="B98" s="101">
        <v>0</v>
      </c>
      <c r="C98" s="123" t="s">
        <v>214</v>
      </c>
      <c r="D98" s="98" t="s">
        <v>6</v>
      </c>
    </row>
    <row r="99" spans="1:9" x14ac:dyDescent="0.25">
      <c r="A99" s="125" t="s">
        <v>286</v>
      </c>
      <c r="B99" s="101">
        <v>0</v>
      </c>
      <c r="C99" s="103" t="str">
        <f>$F99</f>
        <v>Not specified</v>
      </c>
      <c r="D99" s="98" t="s">
        <v>242</v>
      </c>
      <c r="F99" s="98" t="str">
        <f>IF($B$4="Not specified",$G99,IF($B$4="Imperial",$H99,$I99))</f>
        <v>Not specified</v>
      </c>
      <c r="G99" s="98" t="s">
        <v>214</v>
      </c>
      <c r="H99" s="98" t="s">
        <v>248</v>
      </c>
      <c r="I99" s="98" t="s">
        <v>287</v>
      </c>
    </row>
    <row r="100" spans="1:9" x14ac:dyDescent="0.25">
      <c r="A100" s="125" t="s">
        <v>268</v>
      </c>
      <c r="B100" s="101">
        <v>0</v>
      </c>
      <c r="C100" s="103" t="s">
        <v>214</v>
      </c>
      <c r="D100" s="98" t="s">
        <v>6</v>
      </c>
    </row>
    <row r="101" spans="1:9" x14ac:dyDescent="0.25">
      <c r="A101" s="125" t="s">
        <v>269</v>
      </c>
      <c r="B101" s="101">
        <v>0</v>
      </c>
      <c r="C101" s="103" t="s">
        <v>214</v>
      </c>
      <c r="D101" s="98" t="s">
        <v>6</v>
      </c>
    </row>
    <row r="102" spans="1:9" x14ac:dyDescent="0.25">
      <c r="A102" s="127"/>
      <c r="B102" s="100"/>
    </row>
    <row r="103" spans="1:9" x14ac:dyDescent="0.25">
      <c r="A103" s="128" t="s">
        <v>171</v>
      </c>
      <c r="B103" s="100"/>
    </row>
    <row r="104" spans="1:9" x14ac:dyDescent="0.25">
      <c r="A104" s="125" t="s">
        <v>138</v>
      </c>
      <c r="B104" s="101" t="s">
        <v>109</v>
      </c>
      <c r="D104" s="98" t="s">
        <v>6</v>
      </c>
    </row>
    <row r="105" spans="1:9" x14ac:dyDescent="0.25">
      <c r="A105" s="125" t="s">
        <v>173</v>
      </c>
      <c r="B105" s="101">
        <v>0</v>
      </c>
      <c r="C105" s="103" t="str">
        <f>$F105</f>
        <v>Not specified</v>
      </c>
      <c r="D105" s="98" t="s">
        <v>242</v>
      </c>
      <c r="F105" s="98" t="str">
        <f>IF($B$4="Not specified",$G105,IF($B$4="Imperial",$H105,$I105))</f>
        <v>Not specified</v>
      </c>
      <c r="G105" s="98" t="s">
        <v>214</v>
      </c>
      <c r="H105" s="98" t="s">
        <v>176</v>
      </c>
      <c r="I105" s="98" t="s">
        <v>175</v>
      </c>
    </row>
    <row r="106" spans="1:9" x14ac:dyDescent="0.25">
      <c r="A106" s="125" t="s">
        <v>172</v>
      </c>
      <c r="B106" s="107">
        <v>0</v>
      </c>
      <c r="D106" s="98" t="s">
        <v>14</v>
      </c>
    </row>
    <row r="107" spans="1:9" x14ac:dyDescent="0.25">
      <c r="A107" s="127" t="s">
        <v>45</v>
      </c>
      <c r="B107" s="101">
        <v>0</v>
      </c>
      <c r="C107" s="123" t="s">
        <v>214</v>
      </c>
      <c r="D107" s="98" t="s">
        <v>6</v>
      </c>
    </row>
    <row r="108" spans="1:9" x14ac:dyDescent="0.25">
      <c r="A108" s="125" t="s">
        <v>131</v>
      </c>
      <c r="B108" s="101">
        <v>0</v>
      </c>
      <c r="C108" s="103" t="str">
        <f>$F108</f>
        <v>Not specified</v>
      </c>
      <c r="D108" s="98" t="s">
        <v>242</v>
      </c>
      <c r="F108" s="98" t="str">
        <f>IF($B$4="Not specified",$G108,IF($B$4="Imperial",$H108,$I108))</f>
        <v>Not specified</v>
      </c>
      <c r="G108" s="98" t="s">
        <v>214</v>
      </c>
      <c r="H108" s="98" t="s">
        <v>248</v>
      </c>
      <c r="I108" s="98" t="s">
        <v>287</v>
      </c>
    </row>
    <row r="109" spans="1:9" x14ac:dyDescent="0.25">
      <c r="A109" s="125" t="s">
        <v>268</v>
      </c>
      <c r="B109" s="101">
        <v>0</v>
      </c>
      <c r="C109" s="103" t="s">
        <v>214</v>
      </c>
      <c r="D109" s="98" t="s">
        <v>6</v>
      </c>
    </row>
    <row r="110" spans="1:9" x14ac:dyDescent="0.25">
      <c r="A110" s="125" t="s">
        <v>269</v>
      </c>
      <c r="B110" s="101">
        <v>0</v>
      </c>
      <c r="C110" s="103" t="s">
        <v>214</v>
      </c>
      <c r="D110" s="98" t="s">
        <v>6</v>
      </c>
    </row>
    <row r="111" spans="1:9" x14ac:dyDescent="0.25">
      <c r="A111" s="125"/>
      <c r="B111" s="100"/>
    </row>
    <row r="112" spans="1:9" s="103" customFormat="1" x14ac:dyDescent="0.25">
      <c r="A112" s="128" t="s">
        <v>72</v>
      </c>
      <c r="B112" s="100"/>
      <c r="C112" s="98"/>
      <c r="D112" s="98"/>
    </row>
    <row r="113" spans="1:9" x14ac:dyDescent="0.25">
      <c r="A113" s="133" t="s">
        <v>302</v>
      </c>
      <c r="B113" s="101">
        <v>0</v>
      </c>
      <c r="C113" s="103" t="str">
        <f t="shared" ref="C113:C114" si="3">$F113</f>
        <v>Not specified</v>
      </c>
      <c r="D113" s="98" t="s">
        <v>242</v>
      </c>
      <c r="F113" s="98" t="str">
        <f t="shared" ref="F113:F114" si="4">IF($B$4="Not specified",$G113,IF($B$4="Imperial",$H113,$I113))</f>
        <v>Not specified</v>
      </c>
      <c r="G113" s="98" t="s">
        <v>214</v>
      </c>
      <c r="H113" s="98" t="s">
        <v>249</v>
      </c>
      <c r="I113" s="98" t="s">
        <v>250</v>
      </c>
    </row>
    <row r="114" spans="1:9" x14ac:dyDescent="0.25">
      <c r="A114" s="133" t="s">
        <v>304</v>
      </c>
      <c r="B114" s="101">
        <v>0</v>
      </c>
      <c r="C114" s="103" t="str">
        <f t="shared" si="3"/>
        <v>Not specified</v>
      </c>
      <c r="D114" s="98" t="s">
        <v>242</v>
      </c>
      <c r="F114" s="98" t="str">
        <f t="shared" si="4"/>
        <v>Not specified</v>
      </c>
      <c r="G114" s="98" t="s">
        <v>214</v>
      </c>
      <c r="H114" s="98" t="s">
        <v>110</v>
      </c>
      <c r="I114" s="98" t="s">
        <v>245</v>
      </c>
    </row>
    <row r="115" spans="1:9" x14ac:dyDescent="0.25">
      <c r="A115" s="125" t="s">
        <v>66</v>
      </c>
      <c r="B115" s="101" t="s">
        <v>109</v>
      </c>
      <c r="D115" s="98" t="s">
        <v>6</v>
      </c>
    </row>
    <row r="116" spans="1:9" x14ac:dyDescent="0.25">
      <c r="A116" s="125"/>
    </row>
    <row r="117" spans="1:9" x14ac:dyDescent="0.25">
      <c r="A117" s="159" t="s">
        <v>300</v>
      </c>
      <c r="B117" s="101" t="s">
        <v>117</v>
      </c>
      <c r="D117" s="98" t="s">
        <v>6</v>
      </c>
    </row>
    <row r="118" spans="1:9" x14ac:dyDescent="0.25">
      <c r="A118" s="166"/>
    </row>
    <row r="119" spans="1:9" x14ac:dyDescent="0.25">
      <c r="A119" s="166"/>
    </row>
  </sheetData>
  <sheetProtection password="954D" sheet="1" objects="1" scenarios="1" selectLockedCells="1"/>
  <mergeCells count="4">
    <mergeCell ref="A20:A21"/>
    <mergeCell ref="A37:C37"/>
    <mergeCell ref="A70:C70"/>
    <mergeCell ref="A117:A119"/>
  </mergeCells>
  <pageMargins left="0.25" right="0.25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'Drop down lists'!$J$2:$J$5</xm:f>
          </x14:formula1>
          <xm:sqref>B72</xm:sqref>
        </x14:dataValidation>
        <x14:dataValidation type="list" allowBlank="1" showInputMessage="1" showErrorMessage="1">
          <x14:formula1>
            <xm:f>'Drop down lists'!$H$2:$H$43</xm:f>
          </x14:formula1>
          <xm:sqref>B7</xm:sqref>
        </x14:dataValidation>
        <x14:dataValidation type="list" allowBlank="1" showInputMessage="1" showErrorMessage="1">
          <x14:formula1>
            <xm:f>'Drop down lists'!$L$2:$L$7</xm:f>
          </x14:formula1>
          <xm:sqref>C50:C69</xm:sqref>
        </x14:dataValidation>
        <x14:dataValidation type="list" allowBlank="1" showInputMessage="1" showErrorMessage="1">
          <x14:formula1>
            <xm:f>'Drop down lists'!$D$2:$D$7</xm:f>
          </x14:formula1>
          <xm:sqref>B5</xm:sqref>
        </x14:dataValidation>
        <x14:dataValidation type="list" allowBlank="1" showInputMessage="1" showErrorMessage="1">
          <x14:formula1>
            <xm:f>'Drop down lists'!$AB$2:$AB$20</xm:f>
          </x14:formula1>
          <xm:sqref>B95 B104</xm:sqref>
        </x14:dataValidation>
        <x14:dataValidation type="list" allowBlank="1" showInputMessage="1" showErrorMessage="1">
          <x14:formula1>
            <xm:f>'Drop down lists'!$R$2:$R$5</xm:f>
          </x14:formula1>
          <xm:sqref>B47</xm:sqref>
        </x14:dataValidation>
        <x14:dataValidation type="list" allowBlank="1" showInputMessage="1" showErrorMessage="1">
          <x14:formula1>
            <xm:f>'Drop down lists'!$Z$2:$Z$8</xm:f>
          </x14:formula1>
          <xm:sqref>B92</xm:sqref>
        </x14:dataValidation>
        <x14:dataValidation type="list" allowBlank="1" showInputMessage="1" showErrorMessage="1">
          <x14:formula1>
            <xm:f>'Drop down lists'!$V$2:$V$13</xm:f>
          </x14:formula1>
          <xm:sqref>B75:B80</xm:sqref>
        </x14:dataValidation>
        <x14:dataValidation type="list" allowBlank="1" showInputMessage="1" showErrorMessage="1">
          <x14:formula1>
            <xm:f>'Drop down lists'!$AF$2:$AF$7</xm:f>
          </x14:formula1>
          <xm:sqref>B115</xm:sqref>
        </x14:dataValidation>
        <x14:dataValidation type="list" allowBlank="1" showInputMessage="1" showErrorMessage="1">
          <x14:formula1>
            <xm:f>'Drop down lists'!$X$2:$X$8</xm:f>
          </x14:formula1>
          <xm:sqref>B91</xm:sqref>
        </x14:dataValidation>
        <x14:dataValidation type="list" allowBlank="1" showInputMessage="1" showErrorMessage="1">
          <x14:formula1>
            <xm:f>'Drop down lists'!$F$2:$F$4</xm:f>
          </x14:formula1>
          <xm:sqref>B6 B117</xm:sqref>
        </x14:dataValidation>
        <x14:dataValidation type="list" allowBlank="1" showInputMessage="1" showErrorMessage="1">
          <x14:formula1>
            <xm:f>'Drop down lists'!$T$2:$T$7</xm:f>
          </x14:formula1>
          <xm:sqref>B50:B69</xm:sqref>
        </x14:dataValidation>
        <x14:dataValidation type="list" allowBlank="1" showInputMessage="1" showErrorMessage="1">
          <x14:formula1>
            <xm:f>'Drop down lists'!$P$2:$P$6</xm:f>
          </x14:formula1>
          <xm:sqref>B22:C34</xm:sqref>
        </x14:dataValidation>
        <x14:dataValidation type="list" allowBlank="1" showInputMessage="1" showErrorMessage="1">
          <x14:formula1>
            <xm:f>'Drop down lists'!$B$2:$B$4</xm:f>
          </x14:formula1>
          <xm:sqref>B4</xm:sqref>
        </x14:dataValidation>
        <x14:dataValidation type="list" allowBlank="1" showInputMessage="1" showErrorMessage="1">
          <x14:formula1>
            <xm:f>'Drop down lists'!$AH$2:$AH$6</xm:f>
          </x14:formula1>
          <xm:sqref>B84</xm:sqref>
        </x14:dataValidation>
        <x14:dataValidation type="list" allowBlank="1" showInputMessage="1" showErrorMessage="1">
          <x14:formula1>
            <xm:f>'Drop down lists'!$AJ$2:$AJ$7</xm:f>
          </x14:formula1>
          <xm:sqref>C42:C45</xm:sqref>
        </x14:dataValidation>
        <x14:dataValidation type="list" allowBlank="1" showInputMessage="1" showErrorMessage="1">
          <x14:formula1>
            <xm:f>'Drop down lists'!$AL$2:$AL$6</xm:f>
          </x14:formula1>
          <xm:sqref>C98 C107</xm:sqref>
        </x14:dataValidation>
        <x14:dataValidation type="list" allowBlank="1" showInputMessage="1" showErrorMessage="1">
          <x14:formula1>
            <xm:f>'Drop down lists'!$AN$2:$AN$4</xm:f>
          </x14:formula1>
          <xm:sqref>C100:C101 C109:C110</xm:sqref>
        </x14:dataValidation>
        <x14:dataValidation type="list" allowBlank="1" showInputMessage="1" showErrorMessage="1">
          <x14:formula1>
            <xm:f>'Drop down lists'!$N$2:$N$10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Example 1</vt:lpstr>
      <vt:lpstr>Example 2</vt:lpstr>
      <vt:lpstr>Summary sheet</vt:lpstr>
      <vt:lpstr>Instructions</vt:lpstr>
      <vt:lpstr>Interval 1</vt:lpstr>
      <vt:lpstr>Interval 2</vt:lpstr>
      <vt:lpstr>Interval 3</vt:lpstr>
      <vt:lpstr>Interval 4</vt:lpstr>
      <vt:lpstr>Interval 5</vt:lpstr>
      <vt:lpstr>Interval 6</vt:lpstr>
      <vt:lpstr>Interval 7</vt:lpstr>
      <vt:lpstr>Interval 8</vt:lpstr>
      <vt:lpstr>Interval 9</vt:lpstr>
      <vt:lpstr>Interval 10</vt:lpstr>
      <vt:lpstr>Interval 11</vt:lpstr>
      <vt:lpstr>Interval 12</vt:lpstr>
      <vt:lpstr>Interval 13</vt:lpstr>
      <vt:lpstr>Interval 14</vt:lpstr>
      <vt:lpstr>Interval 15</vt:lpstr>
      <vt:lpstr>Interval 16</vt:lpstr>
      <vt:lpstr>Interval 17</vt:lpstr>
      <vt:lpstr>Interval 18</vt:lpstr>
      <vt:lpstr>Interval 19</vt:lpstr>
      <vt:lpstr>Interval 20</vt:lpstr>
      <vt:lpstr>Drop down lists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Allison</dc:creator>
  <cp:lastModifiedBy>Marc Allison</cp:lastModifiedBy>
  <cp:lastPrinted>2016-06-28T08:19:11Z</cp:lastPrinted>
  <dcterms:created xsi:type="dcterms:W3CDTF">2016-05-17T10:25:16Z</dcterms:created>
  <dcterms:modified xsi:type="dcterms:W3CDTF">2017-02-14T15:49:31Z</dcterms:modified>
</cp:coreProperties>
</file>